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/>
  <bookViews>
    <workbookView xWindow="0" yWindow="0" windowWidth="19200" windowHeight="11490"/>
  </bookViews>
  <sheets>
    <sheet name="СТРОКА24.РФ" sheetId="1" r:id="rId1"/>
    <sheet name="ТАБЛИЦА РАЗМЕРОВ" sheetId="2" r:id="rId2"/>
  </sheets>
  <definedNames>
    <definedName name="ВыплатаНачинаетсяСегодня">IF(НачалоПогашенияКредита&lt;TODAY(),TRUE,FALSE)</definedName>
    <definedName name="КомбинированныйЕжемесячныйПлатеж">КредитыНаОбучение[[#Totals],[МИНИМУМ]]</definedName>
    <definedName name="НачалоПогашенияКредита">СТРОКА24.РФ!$L$2</definedName>
    <definedName name="ОжидаемыйЕжегодныйДоход">СТРОКА24.РФ!$G$2</definedName>
    <definedName name="ОжидаемыйЕжемесячныйДоход">СТРОКА24.РФ!#REF!</definedName>
    <definedName name="ПолнаяСтоимостьКредита">СТРОКА24.РФ!#REF!</definedName>
    <definedName name="ПроцентБольшеМеньше">IF(КредитыНаОбучение[[#Totals],[МИНИМУМ]]/ОжидаемыйЕжемесячныйДоход&gt;=0.08,"above","below")</definedName>
    <definedName name="ПроцентОтДохода">"КредитыНаОбучение[[#Итоги],[Monthly Payment]]/ОжидаемыйЕжемесячныйДоход"</definedName>
    <definedName name="ПроцентОтЕжесячногоДохода">КредитыНаОбучение[[#Totals],[МИНИМУМ]]/ОжидаемыйЕжемесячныйДоход</definedName>
  </definedNames>
  <calcPr calcId="162913"/>
</workbook>
</file>

<file path=xl/calcChain.xml><?xml version="1.0" encoding="utf-8"?>
<calcChain xmlns="http://schemas.openxmlformats.org/spreadsheetml/2006/main">
  <c r="D4" i="2" l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  <c r="AT4" i="2" s="1"/>
  <c r="AU4" i="2" s="1"/>
  <c r="AV4" i="2" s="1"/>
  <c r="AW4" i="2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5" i="2"/>
  <c r="B6" i="2"/>
  <c r="D14" i="1"/>
  <c r="C15" i="1"/>
  <c r="C16" i="1" s="1"/>
  <c r="G10" i="1"/>
  <c r="G14" i="1" s="1"/>
  <c r="J14" i="1" s="1"/>
  <c r="G15" i="1" l="1"/>
  <c r="J15" i="1" s="1"/>
  <c r="D15" i="1"/>
  <c r="G16" i="1"/>
  <c r="J16" i="1" s="1"/>
  <c r="D16" i="1"/>
  <c r="C17" i="1"/>
  <c r="H14" i="1"/>
  <c r="H15" i="1" l="1"/>
  <c r="K15" i="1" s="1"/>
  <c r="H16" i="1"/>
  <c r="K16" i="1" s="1"/>
  <c r="C18" i="1"/>
  <c r="G17" i="1"/>
  <c r="J17" i="1" s="1"/>
  <c r="D17" i="1"/>
  <c r="I15" i="1"/>
  <c r="L15" i="1" s="1"/>
  <c r="I14" i="1"/>
  <c r="L14" i="1" s="1"/>
  <c r="K14" i="1"/>
  <c r="I16" i="1" l="1"/>
  <c r="L16" i="1" s="1"/>
  <c r="H17" i="1"/>
  <c r="K17" i="1" s="1"/>
  <c r="G18" i="1"/>
  <c r="D18" i="1"/>
  <c r="C19" i="1"/>
  <c r="I17" i="1" l="1"/>
  <c r="L17" i="1" s="1"/>
  <c r="C20" i="1"/>
  <c r="G19" i="1"/>
  <c r="D19" i="1"/>
  <c r="J18" i="1"/>
  <c r="H18" i="1"/>
  <c r="J19" i="1" l="1"/>
  <c r="H19" i="1"/>
  <c r="I18" i="1"/>
  <c r="L18" i="1" s="1"/>
  <c r="K18" i="1"/>
  <c r="C21" i="1"/>
  <c r="G20" i="1"/>
  <c r="D20" i="1"/>
  <c r="J20" i="1" l="1"/>
  <c r="H20" i="1"/>
  <c r="I19" i="1"/>
  <c r="L19" i="1" s="1"/>
  <c r="K19" i="1"/>
  <c r="C22" i="1"/>
  <c r="G21" i="1"/>
  <c r="D21" i="1"/>
  <c r="J21" i="1" l="1"/>
  <c r="H21" i="1"/>
  <c r="I20" i="1"/>
  <c r="L20" i="1" s="1"/>
  <c r="K20" i="1"/>
  <c r="C23" i="1"/>
  <c r="G22" i="1"/>
  <c r="D22" i="1"/>
  <c r="J22" i="1" l="1"/>
  <c r="H22" i="1"/>
  <c r="I21" i="1"/>
  <c r="L21" i="1" s="1"/>
  <c r="K21" i="1"/>
  <c r="G23" i="1"/>
  <c r="D23" i="1"/>
  <c r="I22" i="1" l="1"/>
  <c r="L22" i="1" s="1"/>
  <c r="K22" i="1"/>
  <c r="J23" i="1"/>
  <c r="H23" i="1"/>
  <c r="I23" i="1" l="1"/>
  <c r="L23" i="1" s="1"/>
  <c r="K23" i="1"/>
</calcChain>
</file>

<file path=xl/sharedStrings.xml><?xml version="1.0" encoding="utf-8"?>
<sst xmlns="http://schemas.openxmlformats.org/spreadsheetml/2006/main" count="67" uniqueCount="56">
  <si>
    <t>ВВЕДИТЕ САМОЕ ДЛИННОЕ СЛОВО ИЛИ ФРАЗУ</t>
  </si>
  <si>
    <t>МАКСИМАЛЬНАЯ ВЫСОТА БУКВЫ НА ЭКРАНЕ</t>
  </si>
  <si>
    <t>Высота буквы, см</t>
  </si>
  <si>
    <t>Размер экрана, см</t>
  </si>
  <si>
    <t>Дистанция нормальной видимости</t>
  </si>
  <si>
    <t>до 50 метров</t>
  </si>
  <si>
    <t>до 150 метров</t>
  </si>
  <si>
    <t>до 230 метров</t>
  </si>
  <si>
    <t>до 300 метров</t>
  </si>
  <si>
    <t>свыше 300 метров</t>
  </si>
  <si>
    <t>ОТИМАЛЬНАЯ ДЛИНА ЭКРАНА</t>
  </si>
  <si>
    <t>ВНЕШНИЕ РАЗМЕРЫ ВЫВЕСКИ (КОРПУС)</t>
  </si>
  <si>
    <t>МИНИМУМ</t>
  </si>
  <si>
    <t>НЕСКОЛЬКО ПОЛЕЗНЫХ СОВЕТОВ ПЕРЕД ПОКУПКОЙ</t>
  </si>
  <si>
    <t>ТЕХНОЛОГИЧЕСКАЯ ТАБЛИЦА РАЗМЕРОВ СВЕТОДИОДНЫХ ТАБЛО</t>
  </si>
  <si>
    <t>ВОЗМОЖНЫЕ ЦВЕТА СВЕЧЕНИЯ СВЕТОДИОДОВ</t>
  </si>
  <si>
    <t>Красный</t>
  </si>
  <si>
    <t>Белый</t>
  </si>
  <si>
    <t>Зелёный</t>
  </si>
  <si>
    <t>Синий</t>
  </si>
  <si>
    <t>Жёлтый</t>
  </si>
  <si>
    <t>RGB</t>
  </si>
  <si>
    <t>Полноцвет</t>
  </si>
  <si>
    <t>(7 цветов радуги)</t>
  </si>
  <si>
    <t>ЦЕНЫ НА СВЕТОДИОДНЫЕ ТАБЛО</t>
  </si>
  <si>
    <t>— наличие на складе</t>
  </si>
  <si>
    <t>— изготовление от 1 дня</t>
  </si>
  <si>
    <t>— изготовление от 4 дней</t>
  </si>
  <si>
    <t>Размеры в таблице указаны в сантиметрах с учётом толщины корпуса (рамка 4 см с каждой стороны). Толщина (глубина) изделия — 9 сантиметров.</t>
  </si>
  <si>
    <t>Возможно изготовление табло в тонком корпусе по индивидуальному заказу.</t>
  </si>
  <si>
    <t>Подробнее на нашем сайте:</t>
  </si>
  <si>
    <t>Для просмотра ТАБЛИЦЫ ТЕХНОЛОГИЧЕСКИХ РАЗМЕРОВ перейдите на второй лист данного документа.</t>
  </si>
  <si>
    <t>Кол-во строк</t>
  </si>
  <si>
    <t>1 строка</t>
  </si>
  <si>
    <t>2 строки</t>
  </si>
  <si>
    <t>3 строки</t>
  </si>
  <si>
    <t>4 строки</t>
  </si>
  <si>
    <t>5 строк</t>
  </si>
  <si>
    <t>6 строк</t>
  </si>
  <si>
    <t>7 строк</t>
  </si>
  <si>
    <t>8 строк</t>
  </si>
  <si>
    <t>9 строк</t>
  </si>
  <si>
    <t>10 строк</t>
  </si>
  <si>
    <t>Данный расчет является верным только для горизонтальных табло. Если Вам необходима вертикальная вывеска, пожалуйста, свяжитесь с нами по телефону 8 800 550 28 99</t>
  </si>
  <si>
    <t>http://www.строка24.рф</t>
  </si>
  <si>
    <t>Введите ваш текст</t>
  </si>
  <si>
    <t>свыше 400 метров</t>
  </si>
  <si>
    <t>Срок изготовления</t>
  </si>
  <si>
    <t>1-2 дня</t>
  </si>
  <si>
    <t>2-4 дня</t>
  </si>
  <si>
    <t>от 3 дней</t>
  </si>
  <si>
    <t>КОМФОРТ (РЕКОМЕНДУЕМ)</t>
  </si>
  <si>
    <t>ОПТИМАЛЬНО (РЕКОМЕНДУЕМ)</t>
  </si>
  <si>
    <t>Оптимальный размер, см</t>
  </si>
  <si>
    <t>Минимально допустимый (узкий шрифт), см</t>
  </si>
  <si>
    <t>Комфортный размер (нормальный шрифт), 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</si>
</sst>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&quot;$&quot;#,##0.00"/>
    <numFmt numFmtId="166" formatCode="#,##0.00&quot;р.&quot;"/>
  </numFmts>
  <fonts count="22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30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sz val="16"/>
      <color theme="6"/>
      <name val="Calibri"/>
      <family val="2"/>
      <scheme val="minor"/>
    </font>
    <font>
      <b/>
      <sz val="16"/>
      <color theme="6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39"/>
      <color theme="6"/>
      <name val="Calibri"/>
      <family val="2"/>
      <scheme val="major"/>
    </font>
    <font>
      <b/>
      <sz val="28"/>
      <color theme="0"/>
      <name val="Calibri"/>
      <family val="2"/>
      <scheme val="major"/>
    </font>
    <font>
      <b/>
      <sz val="11"/>
      <color theme="3"/>
      <name val="Calibri"/>
      <family val="2"/>
      <charset val="204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sz val="18"/>
      <color theme="0"/>
      <name val="Calibri"/>
      <family val="2"/>
      <scheme val="minor"/>
    </font>
    <font>
      <b/>
      <sz val="14"/>
      <color theme="0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10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theme="3" tint="0.399945066682943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ck">
        <color theme="0"/>
      </right>
      <top/>
      <bottom style="thin">
        <color theme="4"/>
      </bottom>
      <diagonal/>
    </border>
    <border>
      <left style="thick">
        <color theme="0"/>
      </left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14" fontId="4" fillId="0" borderId="0" xfId="0" applyNumberFormat="1" applyFont="1" applyFill="1" applyBorder="1" applyAlignment="1">
      <alignment vertical="top"/>
    </xf>
    <xf numFmtId="165" fontId="5" fillId="0" borderId="0" xfId="0" applyNumberFormat="1" applyFont="1" applyFill="1" applyAlignment="1"/>
    <xf numFmtId="10" fontId="5" fillId="0" borderId="0" xfId="1" applyNumberFormat="1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0" fillId="0" borderId="1" xfId="0" applyFill="1" applyBorder="1"/>
    <xf numFmtId="0" fontId="3" fillId="0" borderId="1" xfId="3" applyFill="1" applyBorder="1" applyAlignment="1">
      <alignment horizontal="right"/>
    </xf>
    <xf numFmtId="0" fontId="3" fillId="0" borderId="1" xfId="3" applyFill="1" applyBorder="1" applyAlignment="1">
      <alignment horizontal="center"/>
    </xf>
    <xf numFmtId="0" fontId="5" fillId="0" borderId="0" xfId="5" applyFill="1" applyAlignment="1">
      <alignment horizontal="left"/>
    </xf>
    <xf numFmtId="0" fontId="5" fillId="0" borderId="0" xfId="5" applyFill="1" applyAlignment="1">
      <alignment horizontal="left" indent="3"/>
    </xf>
    <xf numFmtId="0" fontId="0" fillId="0" borderId="0" xfId="0" applyFill="1" applyBorder="1"/>
    <xf numFmtId="0" fontId="3" fillId="0" borderId="0" xfId="3" applyFill="1" applyBorder="1" applyAlignment="1">
      <alignment horizontal="right"/>
    </xf>
    <xf numFmtId="0" fontId="3" fillId="0" borderId="0" xfId="3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10" fontId="10" fillId="0" borderId="0" xfId="1" applyNumberFormat="1" applyFont="1" applyFill="1" applyAlignment="1">
      <alignment horizontal="left" vertical="top" indent="2"/>
    </xf>
    <xf numFmtId="0" fontId="7" fillId="0" borderId="0" xfId="4" applyFont="1" applyFill="1" applyAlignment="1">
      <alignment horizontal="left" vertical="center" indent="1"/>
    </xf>
    <xf numFmtId="0" fontId="0" fillId="0" borderId="0" xfId="0" applyNumberFormat="1" applyFill="1"/>
    <xf numFmtId="166" fontId="10" fillId="0" borderId="0" xfId="0" applyNumberFormat="1" applyFont="1" applyFill="1" applyAlignment="1">
      <alignment horizontal="left" indent="2"/>
    </xf>
    <xf numFmtId="10" fontId="10" fillId="0" borderId="0" xfId="1" applyNumberFormat="1" applyFont="1" applyFill="1" applyAlignment="1">
      <alignment horizontal="left" vertical="top" indent="3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166" fontId="11" fillId="0" borderId="0" xfId="0" applyNumberFormat="1" applyFont="1" applyFill="1" applyBorder="1" applyAlignment="1">
      <alignment horizontal="center" vertical="top"/>
    </xf>
    <xf numFmtId="14" fontId="11" fillId="0" borderId="0" xfId="0" applyNumberFormat="1" applyFont="1" applyFill="1" applyBorder="1" applyAlignment="1">
      <alignment horizontal="center" vertical="top"/>
    </xf>
    <xf numFmtId="166" fontId="10" fillId="0" borderId="0" xfId="0" applyNumberFormat="1" applyFont="1" applyFill="1" applyAlignment="1">
      <alignment horizontal="left" indent="3"/>
    </xf>
    <xf numFmtId="0" fontId="6" fillId="2" borderId="0" xfId="2" applyFont="1" applyFill="1" applyBorder="1" applyAlignment="1">
      <alignment horizontal="center"/>
    </xf>
    <xf numFmtId="0" fontId="14" fillId="2" borderId="0" xfId="5" applyFont="1" applyFill="1" applyAlignment="1">
      <alignment horizontal="center" vertical="top"/>
    </xf>
    <xf numFmtId="0" fontId="15" fillId="0" borderId="0" xfId="0" applyFont="1" applyFill="1" applyBorder="1"/>
    <xf numFmtId="1" fontId="0" fillId="0" borderId="3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6" borderId="0" xfId="0" applyFill="1" applyBorder="1"/>
    <xf numFmtId="9" fontId="0" fillId="6" borderId="0" xfId="1" applyFont="1" applyFill="1" applyBorder="1"/>
    <xf numFmtId="1" fontId="0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wrapText="1"/>
    </xf>
    <xf numFmtId="1" fontId="0" fillId="0" borderId="6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9" borderId="10" xfId="0" applyFill="1" applyBorder="1"/>
    <xf numFmtId="0" fontId="0" fillId="3" borderId="10" xfId="0" applyFill="1" applyBorder="1"/>
    <xf numFmtId="0" fontId="0" fillId="10" borderId="12" xfId="0" applyFill="1" applyBorder="1"/>
    <xf numFmtId="0" fontId="18" fillId="7" borderId="12" xfId="0" applyFont="1" applyFill="1" applyBorder="1"/>
    <xf numFmtId="0" fontId="0" fillId="8" borderId="12" xfId="0" applyFill="1" applyBorder="1"/>
    <xf numFmtId="0" fontId="0" fillId="4" borderId="12" xfId="0" applyFill="1" applyBorder="1"/>
    <xf numFmtId="0" fontId="0" fillId="12" borderId="12" xfId="0" applyFill="1" applyBorder="1"/>
    <xf numFmtId="0" fontId="0" fillId="13" borderId="13" xfId="0" applyFill="1" applyBorder="1"/>
    <xf numFmtId="0" fontId="0" fillId="8" borderId="14" xfId="0" applyFill="1" applyBorder="1"/>
    <xf numFmtId="0" fontId="0" fillId="4" borderId="15" xfId="0" applyFill="1" applyBorder="1"/>
    <xf numFmtId="0" fontId="0" fillId="3" borderId="12" xfId="0" applyFill="1" applyBorder="1"/>
    <xf numFmtId="0" fontId="0" fillId="11" borderId="10" xfId="0" applyFill="1" applyBorder="1"/>
    <xf numFmtId="0" fontId="0" fillId="11" borderId="12" xfId="0" applyFill="1" applyBorder="1"/>
    <xf numFmtId="0" fontId="0" fillId="9" borderId="12" xfId="0" applyFill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6" applyFont="1" applyAlignment="1">
      <alignment horizontal="center"/>
    </xf>
    <xf numFmtId="0" fontId="13" fillId="0" borderId="0" xfId="0" applyFont="1" applyAlignment="1">
      <alignment horizontal="right"/>
    </xf>
    <xf numFmtId="10" fontId="21" fillId="5" borderId="7" xfId="1" applyNumberFormat="1" applyFont="1" applyFill="1" applyBorder="1" applyAlignment="1">
      <alignment horizontal="left" vertical="top"/>
    </xf>
    <xf numFmtId="10" fontId="21" fillId="5" borderId="8" xfId="1" applyNumberFormat="1" applyFont="1" applyFill="1" applyBorder="1" applyAlignment="1">
      <alignment horizontal="left" vertical="top"/>
    </xf>
    <xf numFmtId="10" fontId="21" fillId="5" borderId="9" xfId="1" applyNumberFormat="1" applyFont="1" applyFill="1" applyBorder="1" applyAlignment="1">
      <alignment horizontal="left" vertical="top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7">
    <cellStyle name="Гиперссылка" xfId="6" builtinId="8"/>
    <cellStyle name="Заголовок 1" xfId="4" builtinId="16" customBuiltin="1"/>
    <cellStyle name="Заголовок 2" xfId="5" builtinId="17" customBuiltin="1"/>
    <cellStyle name="Заголовок 4" xfId="3" builtinId="19"/>
    <cellStyle name="Название" xfId="2" builtinId="15"/>
    <cellStyle name="Обычный" xfId="0" builtinId="0" customBuiltin="1"/>
    <cellStyle name="Процентный" xfId="1" builtinId="5"/>
  </cellStyles>
  <dxfs count="27"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theme="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0" formatCode="General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bottom" textRotation="0" wrapText="0" indent="4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&quot;р.&quot;"/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&quot;р.&quot;"/>
      <fill>
        <patternFill patternType="none">
          <fgColor indexed="64"/>
          <bgColor indexed="65"/>
        </patternFill>
      </fill>
      <alignment horizontal="left" vertical="bottom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24994659260841701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/>
        </bottom>
      </border>
    </dxf>
  </dxfs>
  <tableStyles count="1" defaultTableStyle="TableStyleMedium2" defaultPivotStyle="PivotStyleLight16">
    <tableStyle name="College Loan Calculator" pivot="0" count="2">
      <tableStyleElement type="headerRow" dxfId="26"/>
      <tableStyleElement type="totalRow" dxfId="25"/>
    </tableStyle>
  </tableStyles>
  <colors>
    <mruColors>
      <color rgb="FFFF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0;&#1088;&#1086;&#1082;&#1072;24.&#1088;&#1092;/?utm_source=excel&amp;utm_medium=excel&amp;utm_campaign=excel&amp;utm_term=%D0%BA%D0%B0%D0%BB%D1%8C%D0%BA%D1%83%D0%BB%D1%8F%D1%82%D0%BE%D1%80_%D1%80%D0%B0%D0%B7%D0%BC%D0%B5%D1%80%D0%B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&#1089;&#1090;&#1088;&#1086;&#1082;&#1072;24.&#1088;&#1092;/?utm_source=excel&amp;utm_medium=excel&amp;utm_campaign=excel&amp;utm_term=%D0%BA%D0%B0%D0%BB%D1%8C%D0%BA%D1%83%D0%BB%D1%8F%D1%82%D0%BE%D1%80_%D1%80%D0%B0%D0%B7%D0%BC%D0%B5%D1%80%D0%B0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&#1089;&#1090;&#1088;&#1086;&#1082;&#1072;24.&#1088;&#1092;/?utm_source=excel&amp;utm_medium=excel&amp;utm_campaign=excel&amp;utm_term=%D0%BA%D0%B0%D0%BB%D1%8C%D0%BA%D1%83%D0%BB%D1%8F%D1%82%D0%BE%D1%80_%D1%80%D0%B0%D0%B7%D0%BC%D0%B5%D1%80%D0%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26459</xdr:rowOff>
    </xdr:from>
    <xdr:to>
      <xdr:col>4</xdr:col>
      <xdr:colOff>1336412</xdr:colOff>
      <xdr:row>2</xdr:row>
      <xdr:rowOff>340784</xdr:rowOff>
    </xdr:to>
    <xdr:sp macro="" textlink="">
      <xdr:nvSpPr>
        <xdr:cNvPr id="15" name="Автофигура 13" descr="&quot;&quot;"/>
        <xdr:cNvSpPr>
          <a:spLocks noChangeAspect="1"/>
        </xdr:cNvSpPr>
      </xdr:nvSpPr>
      <xdr:spPr bwMode="auto">
        <a:xfrm>
          <a:off x="3609975" y="407459"/>
          <a:ext cx="526787" cy="8191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190500</xdr:colOff>
      <xdr:row>1</xdr:row>
      <xdr:rowOff>159514</xdr:rowOff>
    </xdr:from>
    <xdr:to>
      <xdr:col>4</xdr:col>
      <xdr:colOff>648873</xdr:colOff>
      <xdr:row>2</xdr:row>
      <xdr:rowOff>379601</xdr:rowOff>
    </xdr:to>
    <xdr:sp macro="" textlink="">
      <xdr:nvSpPr>
        <xdr:cNvPr id="17" name="Полилиния 16" descr="&quot;&quot;"/>
        <xdr:cNvSpPr>
          <a:spLocks/>
        </xdr:cNvSpPr>
      </xdr:nvSpPr>
      <xdr:spPr bwMode="auto">
        <a:xfrm>
          <a:off x="3257550" y="416689"/>
          <a:ext cx="458373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9</xdr:col>
      <xdr:colOff>1504950</xdr:colOff>
      <xdr:row>1</xdr:row>
      <xdr:rowOff>111889</xdr:rowOff>
    </xdr:from>
    <xdr:to>
      <xdr:col>10</xdr:col>
      <xdr:colOff>245140</xdr:colOff>
      <xdr:row>2</xdr:row>
      <xdr:rowOff>331976</xdr:rowOff>
    </xdr:to>
    <xdr:sp macro="" textlink="">
      <xdr:nvSpPr>
        <xdr:cNvPr id="43" name="Полилиния 42" descr="&quot;&quot;"/>
        <xdr:cNvSpPr>
          <a:spLocks/>
        </xdr:cNvSpPr>
      </xdr:nvSpPr>
      <xdr:spPr bwMode="auto">
        <a:xfrm>
          <a:off x="12049125" y="369064"/>
          <a:ext cx="454690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297401</xdr:colOff>
      <xdr:row>7</xdr:row>
      <xdr:rowOff>27518</xdr:rowOff>
    </xdr:from>
    <xdr:to>
      <xdr:col>5</xdr:col>
      <xdr:colOff>413608</xdr:colOff>
      <xdr:row>7</xdr:row>
      <xdr:rowOff>210864</xdr:rowOff>
    </xdr:to>
    <xdr:sp macro="" textlink="">
      <xdr:nvSpPr>
        <xdr:cNvPr id="58" name="Стрелка" descr="&quot;&quot;"/>
        <xdr:cNvSpPr>
          <a:spLocks noChangeAspect="1"/>
        </xdr:cNvSpPr>
      </xdr:nvSpPr>
      <xdr:spPr bwMode="auto">
        <a:xfrm>
          <a:off x="5983826" y="2284943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333376</xdr:colOff>
      <xdr:row>1</xdr:row>
      <xdr:rowOff>502147</xdr:rowOff>
    </xdr:from>
    <xdr:to>
      <xdr:col>12</xdr:col>
      <xdr:colOff>1096632</xdr:colOff>
      <xdr:row>2</xdr:row>
      <xdr:rowOff>248409</xdr:rowOff>
    </xdr:to>
    <xdr:sp macro="" textlink="">
      <xdr:nvSpPr>
        <xdr:cNvPr id="37" name="Текст" descr="&quot;&quot;">
          <a:hlinkClick xmlns:r="http://schemas.openxmlformats.org/officeDocument/2006/relationships" r:id="rId1"/>
        </xdr:cNvPr>
        <xdr:cNvSpPr txBox="1"/>
      </xdr:nvSpPr>
      <xdr:spPr>
        <a:xfrm>
          <a:off x="12515851" y="759322"/>
          <a:ext cx="4135106" cy="251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ru-RU" sz="1050">
              <a:solidFill>
                <a:schemeClr val="tx2"/>
              </a:solidFill>
            </a:rPr>
            <a:t>Будем рады видеть Вас на нашем сайте </a:t>
          </a:r>
          <a:r>
            <a:rPr lang="en-US" sz="1050">
              <a:solidFill>
                <a:schemeClr val="tx2"/>
              </a:solidFill>
            </a:rPr>
            <a:t>www.</a:t>
          </a:r>
          <a:r>
            <a:rPr lang="ru-RU" sz="1050">
              <a:solidFill>
                <a:schemeClr val="tx2"/>
              </a:solidFill>
            </a:rPr>
            <a:t>СТРОКА24.РФ</a:t>
          </a:r>
          <a:endParaRPr lang="en-US" sz="1050">
            <a:solidFill>
              <a:schemeClr val="tx2"/>
            </a:solidFill>
          </a:endParaRPr>
        </a:p>
      </xdr:txBody>
    </xdr:sp>
    <xdr:clientData/>
  </xdr:twoCellAnchor>
  <xdr:twoCellAnchor>
    <xdr:from>
      <xdr:col>10</xdr:col>
      <xdr:colOff>323851</xdr:colOff>
      <xdr:row>0</xdr:row>
      <xdr:rowOff>161925</xdr:rowOff>
    </xdr:from>
    <xdr:to>
      <xdr:col>13</xdr:col>
      <xdr:colOff>9525</xdr:colOff>
      <xdr:row>2</xdr:row>
      <xdr:rowOff>472440</xdr:rowOff>
    </xdr:to>
    <xdr:sp macro="" textlink="">
      <xdr:nvSpPr>
        <xdr:cNvPr id="38" name="Рамка" descr="&quot;&quot;"/>
        <xdr:cNvSpPr/>
      </xdr:nvSpPr>
      <xdr:spPr>
        <a:xfrm>
          <a:off x="12506326" y="161925"/>
          <a:ext cx="4352924" cy="1072515"/>
        </a:xfrm>
        <a:prstGeom prst="frame">
          <a:avLst>
            <a:gd name="adj1" fmla="val 706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857248</xdr:colOff>
      <xdr:row>0</xdr:row>
      <xdr:rowOff>211774</xdr:rowOff>
    </xdr:from>
    <xdr:to>
      <xdr:col>9</xdr:col>
      <xdr:colOff>1381125</xdr:colOff>
      <xdr:row>3</xdr:row>
      <xdr:rowOff>9525</xdr:rowOff>
    </xdr:to>
    <xdr:sp macro="" textlink="">
      <xdr:nvSpPr>
        <xdr:cNvPr id="29" name="Рамка" descr="&quot;&quot;"/>
        <xdr:cNvSpPr/>
      </xdr:nvSpPr>
      <xdr:spPr>
        <a:xfrm>
          <a:off x="3924298" y="211774"/>
          <a:ext cx="8001002" cy="1064576"/>
        </a:xfrm>
        <a:prstGeom prst="frame">
          <a:avLst>
            <a:gd name="adj1" fmla="val 7065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152400</xdr:colOff>
      <xdr:row>32</xdr:row>
      <xdr:rowOff>95250</xdr:rowOff>
    </xdr:from>
    <xdr:to>
      <xdr:col>2</xdr:col>
      <xdr:colOff>381000</xdr:colOff>
      <xdr:row>33</xdr:row>
      <xdr:rowOff>139700</xdr:rowOff>
    </xdr:to>
    <xdr:sp macro="" textlink="">
      <xdr:nvSpPr>
        <xdr:cNvPr id="149" name="Стрелка" descr="&quot;&quot;"/>
        <xdr:cNvSpPr>
          <a:spLocks/>
        </xdr:cNvSpPr>
      </xdr:nvSpPr>
      <xdr:spPr bwMode="auto">
        <a:xfrm>
          <a:off x="457200" y="8343900"/>
          <a:ext cx="228600" cy="30162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152400</xdr:colOff>
      <xdr:row>36</xdr:row>
      <xdr:rowOff>247650</xdr:rowOff>
    </xdr:from>
    <xdr:to>
      <xdr:col>2</xdr:col>
      <xdr:colOff>381000</xdr:colOff>
      <xdr:row>38</xdr:row>
      <xdr:rowOff>29634</xdr:rowOff>
    </xdr:to>
    <xdr:sp macro="" textlink="">
      <xdr:nvSpPr>
        <xdr:cNvPr id="151" name="Стрелка" descr="&quot;&quot;"/>
        <xdr:cNvSpPr>
          <a:spLocks/>
        </xdr:cNvSpPr>
      </xdr:nvSpPr>
      <xdr:spPr bwMode="auto">
        <a:xfrm>
          <a:off x="457200" y="9525000"/>
          <a:ext cx="228600" cy="296334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487901</xdr:colOff>
      <xdr:row>7</xdr:row>
      <xdr:rowOff>30693</xdr:rowOff>
    </xdr:from>
    <xdr:to>
      <xdr:col>5</xdr:col>
      <xdr:colOff>604108</xdr:colOff>
      <xdr:row>7</xdr:row>
      <xdr:rowOff>214039</xdr:rowOff>
    </xdr:to>
    <xdr:sp macro="" textlink="">
      <xdr:nvSpPr>
        <xdr:cNvPr id="176" name="Стрелка" descr="&quot;&quot;"/>
        <xdr:cNvSpPr>
          <a:spLocks noChangeAspect="1"/>
        </xdr:cNvSpPr>
      </xdr:nvSpPr>
      <xdr:spPr bwMode="auto">
        <a:xfrm>
          <a:off x="6174326" y="2288118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absolute">
    <xdr:from>
      <xdr:col>2</xdr:col>
      <xdr:colOff>400050</xdr:colOff>
      <xdr:row>1</xdr:row>
      <xdr:rowOff>266700</xdr:rowOff>
    </xdr:from>
    <xdr:to>
      <xdr:col>3</xdr:col>
      <xdr:colOff>847725</xdr:colOff>
      <xdr:row>2</xdr:row>
      <xdr:rowOff>295275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523875"/>
          <a:ext cx="1828800" cy="533400"/>
        </a:xfrm>
        <a:prstGeom prst="rect">
          <a:avLst/>
        </a:prstGeom>
      </xdr:spPr>
    </xdr:pic>
    <xdr:clientData/>
  </xdr:twoCellAnchor>
  <xdr:oneCellAnchor>
    <xdr:from>
      <xdr:col>4</xdr:col>
      <xdr:colOff>1057274</xdr:colOff>
      <xdr:row>1</xdr:row>
      <xdr:rowOff>171450</xdr:rowOff>
    </xdr:from>
    <xdr:ext cx="7610475" cy="685800"/>
    <xdr:sp macro="" textlink="">
      <xdr:nvSpPr>
        <xdr:cNvPr id="5" name="TextBox 4"/>
        <xdr:cNvSpPr txBox="1"/>
      </xdr:nvSpPr>
      <xdr:spPr>
        <a:xfrm>
          <a:off x="4124324" y="428625"/>
          <a:ext cx="7610475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200"/>
            <a:t>Этот файл является</a:t>
          </a:r>
          <a:r>
            <a:rPr lang="ru-RU" sz="1200" baseline="0"/>
            <a:t> удобным инструментом для выбора оптимальной светодиодной вывески. Мы пользуемся им в своей ежедневной работе и совершенно бесплатно отдаём Вам. Ниже Вы можете автоматически расчитать оптимальный размер рекламы, а также подобрать вывеску по технологической таблице размеров (2-ой лист).</a:t>
          </a:r>
        </a:p>
        <a:p>
          <a:endParaRPr lang="ru-RU" sz="1200"/>
        </a:p>
      </xdr:txBody>
    </xdr:sp>
    <xdr:clientData/>
  </xdr:oneCellAnchor>
  <xdr:oneCellAnchor>
    <xdr:from>
      <xdr:col>10</xdr:col>
      <xdr:colOff>600075</xdr:colOff>
      <xdr:row>0</xdr:row>
      <xdr:rowOff>247650</xdr:rowOff>
    </xdr:from>
    <xdr:ext cx="3209925" cy="552450"/>
    <xdr:sp macro="" textlink="">
      <xdr:nvSpPr>
        <xdr:cNvPr id="6" name="TextBox 5"/>
        <xdr:cNvSpPr txBox="1"/>
      </xdr:nvSpPr>
      <xdr:spPr>
        <a:xfrm>
          <a:off x="12782550" y="247650"/>
          <a:ext cx="3209925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3200"/>
            <a:t>8 800 550 28 99</a:t>
          </a:r>
        </a:p>
      </xdr:txBody>
    </xdr:sp>
    <xdr:clientData/>
  </xdr:oneCellAnchor>
  <xdr:oneCellAnchor>
    <xdr:from>
      <xdr:col>1</xdr:col>
      <xdr:colOff>142875</xdr:colOff>
      <xdr:row>3</xdr:row>
      <xdr:rowOff>229402</xdr:rowOff>
    </xdr:from>
    <xdr:ext cx="15121640" cy="629735"/>
    <xdr:sp macro="" textlink="">
      <xdr:nvSpPr>
        <xdr:cNvPr id="7" name="TextBox 6"/>
        <xdr:cNvSpPr txBox="1"/>
      </xdr:nvSpPr>
      <xdr:spPr>
        <a:xfrm>
          <a:off x="295275" y="1496227"/>
          <a:ext cx="15121640" cy="629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600"/>
            <a:t>Любое светодиодное табло от компании «Строка24» может работать в режиме бегущей строки или как обыкновенная вывеска, когда отображается неподвижный текст. </a:t>
          </a:r>
        </a:p>
        <a:p>
          <a:r>
            <a:rPr lang="ru-RU" sz="1600"/>
            <a:t>Сейчас мы автоматически расчитаем оптимальную длину экрана для того, чтобы нужный Вам текст разместился на нем по всей длине и высоте.</a:t>
          </a:r>
        </a:p>
      </xdr:txBody>
    </xdr:sp>
    <xdr:clientData/>
  </xdr:oneCellAnchor>
  <xdr:oneCellAnchor>
    <xdr:from>
      <xdr:col>4</xdr:col>
      <xdr:colOff>2543175</xdr:colOff>
      <xdr:row>9</xdr:row>
      <xdr:rowOff>95250</xdr:rowOff>
    </xdr:from>
    <xdr:ext cx="1959767" cy="264560"/>
    <xdr:sp macro="" textlink="">
      <xdr:nvSpPr>
        <xdr:cNvPr id="8" name="TextBox 7"/>
        <xdr:cNvSpPr txBox="1"/>
      </xdr:nvSpPr>
      <xdr:spPr>
        <a:xfrm>
          <a:off x="5610225" y="2895600"/>
          <a:ext cx="195976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Вы ввели</a:t>
          </a:r>
          <a:r>
            <a:rPr lang="ru-RU" sz="1100" baseline="0"/>
            <a:t> текст, состоящий из</a:t>
          </a:r>
          <a:endParaRPr lang="ru-RU" sz="1100"/>
        </a:p>
      </xdr:txBody>
    </xdr:sp>
    <xdr:clientData/>
  </xdr:oneCellAnchor>
  <xdr:oneCellAnchor>
    <xdr:from>
      <xdr:col>6</xdr:col>
      <xdr:colOff>1038225</xdr:colOff>
      <xdr:row>9</xdr:row>
      <xdr:rowOff>95250</xdr:rowOff>
    </xdr:from>
    <xdr:ext cx="3285002" cy="264560"/>
    <xdr:sp macro="" textlink="">
      <xdr:nvSpPr>
        <xdr:cNvPr id="9" name="TextBox 8"/>
        <xdr:cNvSpPr txBox="1"/>
      </xdr:nvSpPr>
      <xdr:spPr>
        <a:xfrm>
          <a:off x="7686675" y="2895600"/>
          <a:ext cx="32850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символов, с учётом</a:t>
          </a:r>
          <a:r>
            <a:rPr lang="ru-RU" sz="1100" baseline="0"/>
            <a:t> пробелов и знаков припинания</a:t>
          </a:r>
        </a:p>
      </xdr:txBody>
    </xdr:sp>
    <xdr:clientData/>
  </xdr:oneCellAnchor>
  <xdr:oneCellAnchor>
    <xdr:from>
      <xdr:col>2</xdr:col>
      <xdr:colOff>438150</xdr:colOff>
      <xdr:row>32</xdr:row>
      <xdr:rowOff>85725</xdr:rowOff>
    </xdr:from>
    <xdr:ext cx="7592271" cy="953466"/>
    <xdr:sp macro="" textlink="">
      <xdr:nvSpPr>
        <xdr:cNvPr id="10" name="TextBox 9"/>
        <xdr:cNvSpPr txBox="1"/>
      </xdr:nvSpPr>
      <xdr:spPr>
        <a:xfrm>
          <a:off x="742950" y="8334375"/>
          <a:ext cx="7592271" cy="953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Размер</a:t>
          </a:r>
          <a:r>
            <a:rPr lang="ru-RU" sz="1100" baseline="0"/>
            <a:t> рекламы прямо пропорционален Вашему охвату целевой аудитории. Чем больше буквы, тем с более дальнего</a:t>
          </a:r>
        </a:p>
        <a:p>
          <a:r>
            <a:rPr lang="ru-RU" sz="1100" baseline="0"/>
            <a:t>расстояния Ваши покупатели будут читать текст на экране бегущей строки. Но, чем больше площадь экрана, тем дороже </a:t>
          </a:r>
        </a:p>
        <a:p>
          <a:r>
            <a:rPr lang="ru-RU" sz="1100" baseline="0"/>
            <a:t>он стоит. Не спорим — вопрос экономии в период кризиса стоит остро, но без рекламы крайне сложно получить клиентов</a:t>
          </a:r>
        </a:p>
        <a:p>
          <a:r>
            <a:rPr lang="ru-RU" sz="1100" baseline="0"/>
            <a:t>и, следовательно, заработать деньги. И уж если покупать вывеску, то так, чтобы она была эффективная</a:t>
          </a:r>
          <a:r>
            <a:rPr lang="en-US" sz="1100" baseline="0"/>
            <a:t>: </a:t>
          </a:r>
          <a:r>
            <a:rPr lang="ru-RU" sz="1100" baseline="0"/>
            <a:t>яркая, читаемая и </a:t>
          </a:r>
        </a:p>
        <a:p>
          <a:r>
            <a:rPr lang="ru-RU" sz="1100" baseline="0"/>
            <a:t>привлекающая внимание.</a:t>
          </a:r>
          <a:endParaRPr lang="ru-RU" sz="1100"/>
        </a:p>
      </xdr:txBody>
    </xdr:sp>
    <xdr:clientData/>
  </xdr:oneCellAnchor>
  <xdr:oneCellAnchor>
    <xdr:from>
      <xdr:col>2</xdr:col>
      <xdr:colOff>438150</xdr:colOff>
      <xdr:row>36</xdr:row>
      <xdr:rowOff>228600</xdr:rowOff>
    </xdr:from>
    <xdr:ext cx="7995394" cy="609013"/>
    <xdr:sp macro="" textlink="">
      <xdr:nvSpPr>
        <xdr:cNvPr id="31" name="TextBox 30"/>
        <xdr:cNvSpPr txBox="1"/>
      </xdr:nvSpPr>
      <xdr:spPr>
        <a:xfrm>
          <a:off x="742950" y="9505950"/>
          <a:ext cx="7995394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При</a:t>
          </a:r>
          <a:r>
            <a:rPr lang="ru-RU" sz="1100" baseline="0"/>
            <a:t> выборе высоты бегущей строки обязательно учитывайте наличие нестандартных по высоте букв в Вашем рекламном тексте.</a:t>
          </a:r>
        </a:p>
        <a:p>
          <a:r>
            <a:rPr lang="ru-RU" sz="1100" baseline="0"/>
            <a:t>Например, «Й» или «Д». Из-за выступающих верхних и нижних элементов, остальные буквы на экране будут меньше по высоте. </a:t>
          </a:r>
        </a:p>
        <a:p>
          <a:r>
            <a:rPr lang="ru-RU" sz="1100" baseline="0"/>
            <a:t>Именно поэтому, иногда пишут «АВТОМОИКА» вместо «АВТОМОЙКА».</a:t>
          </a:r>
          <a:endParaRPr lang="ru-RU" sz="1100"/>
        </a:p>
      </xdr:txBody>
    </xdr:sp>
    <xdr:clientData/>
  </xdr:oneCellAnchor>
  <xdr:oneCellAnchor>
    <xdr:from>
      <xdr:col>2</xdr:col>
      <xdr:colOff>428625</xdr:colOff>
      <xdr:row>40</xdr:row>
      <xdr:rowOff>9525</xdr:rowOff>
    </xdr:from>
    <xdr:ext cx="10813473" cy="1986826"/>
    <xdr:sp macro="" textlink="">
      <xdr:nvSpPr>
        <xdr:cNvPr id="33" name="TextBox 32"/>
        <xdr:cNvSpPr txBox="1"/>
      </xdr:nvSpPr>
      <xdr:spPr>
        <a:xfrm>
          <a:off x="733425" y="10315575"/>
          <a:ext cx="10813473" cy="19868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Эффективность</a:t>
          </a:r>
          <a:r>
            <a:rPr lang="ru-RU" sz="1100" baseline="0"/>
            <a:t> вывески — это конверсия проходящих мимо Вашего магазина </a:t>
          </a:r>
          <a:r>
            <a:rPr lang="ru-RU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людей </a:t>
          </a:r>
          <a:r>
            <a:rPr lang="ru-RU" sz="1100" baseline="0"/>
            <a:t>в посетителей — непосредственно зашедших в магазин.</a:t>
          </a:r>
        </a:p>
        <a:p>
          <a:r>
            <a:rPr lang="ru-RU" sz="1100" baseline="0"/>
            <a:t>Это вовсе не означает, что каждый из них что-то купит. Однако, чем больше заходит, тем выше вероятность продажи.</a:t>
          </a:r>
        </a:p>
        <a:p>
          <a:endParaRPr lang="ru-RU" sz="1100" baseline="0"/>
        </a:p>
        <a:p>
          <a:r>
            <a:rPr lang="ru-RU" sz="1100" baseline="0"/>
            <a:t>Как правило, мы не можем влиять на количество прохожих или проезжающих мимо торговой точки автомобилей. Но, за счёт правильно настроенной</a:t>
          </a:r>
        </a:p>
        <a:p>
          <a:r>
            <a:rPr lang="ru-RU" sz="1100" baseline="0"/>
            <a:t>рекламы, мы сильно повышаем процент конверсии прохожих в посетителей магазина. Этот % разный для каждой сферы деятельности. Например, продукты нужны каждому и</a:t>
          </a:r>
        </a:p>
        <a:p>
          <a:r>
            <a:rPr lang="ru-RU" sz="1100" baseline="0"/>
            <a:t>ежедневно. А вот изготовление ключей — услуга явно не самая популярная.</a:t>
          </a:r>
        </a:p>
        <a:p>
          <a:endParaRPr lang="ru-RU" sz="1100" baseline="0"/>
        </a:p>
        <a:p>
          <a:r>
            <a:rPr lang="ru-RU" sz="1100" baseline="0"/>
            <a:t>Светодиодная бегущая строка — единственная вывеска, которая позволяет проводить тесты и сравнивать эффективность наружной рекламы. К примеру, одну неделю вы </a:t>
          </a:r>
        </a:p>
        <a:p>
          <a:r>
            <a:rPr lang="ru-RU" sz="1100" baseline="0"/>
            <a:t>тестируете надпись «ПРОДУКТЫ». Считаем выручку (самое простое) и посетителей за эти 7 дней (это сложнее, но можно поставить автоматический </a:t>
          </a:r>
        </a:p>
        <a:p>
          <a:r>
            <a:rPr lang="ru-RU" sz="1100" baseline="0"/>
            <a:t>счётчик на входе в магазин). На следующую неделю ставим текст «ПРОДУКТЫ, НАПИТКИ, СВЕЖИЙ ХЛЕБ», считаем показатели и сравниваем результат. Таким нехитрым</a:t>
          </a:r>
        </a:p>
        <a:p>
          <a:r>
            <a:rPr lang="ru-RU" sz="1100" baseline="0"/>
            <a:t>способом можно найти оптимальный вариант работы вывески и сильно увеличить выручку предприятия и, следовательно, Ваш доход.</a:t>
          </a:r>
          <a:endParaRPr lang="ru-RU" sz="1100"/>
        </a:p>
      </xdr:txBody>
    </xdr:sp>
    <xdr:clientData/>
  </xdr:oneCellAnchor>
  <xdr:twoCellAnchor editAs="oneCell">
    <xdr:from>
      <xdr:col>2</xdr:col>
      <xdr:colOff>171450</xdr:colOff>
      <xdr:row>40</xdr:row>
      <xdr:rowOff>0</xdr:rowOff>
    </xdr:from>
    <xdr:to>
      <xdr:col>2</xdr:col>
      <xdr:colOff>400050</xdr:colOff>
      <xdr:row>41</xdr:row>
      <xdr:rowOff>39159</xdr:rowOff>
    </xdr:to>
    <xdr:sp macro="" textlink="">
      <xdr:nvSpPr>
        <xdr:cNvPr id="34" name="Стрелка" descr="&quot;&quot;"/>
        <xdr:cNvSpPr>
          <a:spLocks/>
        </xdr:cNvSpPr>
      </xdr:nvSpPr>
      <xdr:spPr bwMode="auto">
        <a:xfrm>
          <a:off x="476250" y="10306050"/>
          <a:ext cx="228600" cy="296334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180975</xdr:colOff>
      <xdr:row>44</xdr:row>
      <xdr:rowOff>171450</xdr:rowOff>
    </xdr:from>
    <xdr:to>
      <xdr:col>2</xdr:col>
      <xdr:colOff>409575</xdr:colOff>
      <xdr:row>45</xdr:row>
      <xdr:rowOff>210609</xdr:rowOff>
    </xdr:to>
    <xdr:sp macro="" textlink="">
      <xdr:nvSpPr>
        <xdr:cNvPr id="35" name="Стрелка" descr="&quot;&quot;"/>
        <xdr:cNvSpPr>
          <a:spLocks/>
        </xdr:cNvSpPr>
      </xdr:nvSpPr>
      <xdr:spPr bwMode="auto">
        <a:xfrm>
          <a:off x="485775" y="11506200"/>
          <a:ext cx="228600" cy="296334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oneCellAnchor>
    <xdr:from>
      <xdr:col>1</xdr:col>
      <xdr:colOff>95250</xdr:colOff>
      <xdr:row>25</xdr:row>
      <xdr:rowOff>152400</xdr:rowOff>
    </xdr:from>
    <xdr:ext cx="11350287" cy="781240"/>
    <xdr:sp macro="" textlink="">
      <xdr:nvSpPr>
        <xdr:cNvPr id="11" name="TextBox 10">
          <a:hlinkClick xmlns:r="http://schemas.openxmlformats.org/officeDocument/2006/relationships" r:id="rId3"/>
        </xdr:cNvPr>
        <xdr:cNvSpPr txBox="1"/>
      </xdr:nvSpPr>
      <xdr:spPr>
        <a:xfrm>
          <a:off x="247650" y="7677150"/>
          <a:ext cx="11350287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 b="1">
              <a:solidFill>
                <a:srgbClr val="FF0000"/>
              </a:solidFill>
            </a:rPr>
            <a:t>Как</a:t>
          </a:r>
          <a:r>
            <a:rPr lang="ru-RU" sz="1100" b="1" baseline="0">
              <a:solidFill>
                <a:srgbClr val="FF0000"/>
              </a:solidFill>
            </a:rPr>
            <a:t> пользоваться таблицей. </a:t>
          </a:r>
          <a:r>
            <a:rPr lang="ru-RU" sz="1100" baseline="0"/>
            <a:t>Сначала необходимо написать текст в поле для ввода текста. К примеру, «МАГАЗИН» или «ШИНОМОНТАЖ 24 ЧАСА».</a:t>
          </a:r>
        </a:p>
        <a:p>
          <a:r>
            <a:rPr lang="ru-RU" sz="1100" baseline="0"/>
            <a:t>Калькулятор автоматически посчитает необходимую длину экрана бегущей строки исходя из количества символов в веденном тексте и отобразит расчеты в соответствующих колонках.</a:t>
          </a:r>
        </a:p>
        <a:p>
          <a:r>
            <a:rPr lang="ru-RU" sz="1100" baseline="0"/>
            <a:t>В левом столбце таблицы перечислены возможные размеры экрана по вертикали (высота). Минимальный — 16 сантиметров. Максимальный — 160.</a:t>
          </a:r>
        </a:p>
        <a:p>
          <a:r>
            <a:rPr lang="ru-RU" sz="1100" baseline="0"/>
            <a:t>Выберите подходящий размер и обратитесь в наш магазин </a:t>
          </a:r>
          <a:r>
            <a:rPr lang="en-US" sz="1100" baseline="0"/>
            <a:t>www.</a:t>
          </a:r>
          <a:r>
            <a:rPr lang="ru-RU" sz="1100" baseline="0"/>
            <a:t>строка24.рф для расчета стоимости табло.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27</xdr:row>
      <xdr:rowOff>114300</xdr:rowOff>
    </xdr:from>
    <xdr:ext cx="6142451" cy="781240"/>
    <xdr:sp macro="" textlink="">
      <xdr:nvSpPr>
        <xdr:cNvPr id="2" name="TextBox 1"/>
        <xdr:cNvSpPr txBox="1"/>
      </xdr:nvSpPr>
      <xdr:spPr>
        <a:xfrm>
          <a:off x="171450" y="5162550"/>
          <a:ext cx="6142451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Обратите внимание</a:t>
          </a:r>
          <a:r>
            <a:rPr lang="en-US" sz="1100"/>
            <a:t>: </a:t>
          </a:r>
          <a:r>
            <a:rPr lang="ru-RU" sz="1100"/>
            <a:t>светодиодное табло может быть одноцветным</a:t>
          </a:r>
          <a:r>
            <a:rPr lang="ru-RU" sz="1100" baseline="0"/>
            <a:t> или полноцветным.</a:t>
          </a:r>
        </a:p>
        <a:p>
          <a:endParaRPr lang="ru-RU" sz="1100" baseline="0"/>
        </a:p>
        <a:p>
          <a:r>
            <a:rPr lang="ru-RU" sz="1100" baseline="0"/>
            <a:t>Одноцветные табло отображают текст только одним из цветов</a:t>
          </a:r>
          <a:r>
            <a:rPr lang="en-US" sz="1100" baseline="0"/>
            <a:t>: </a:t>
          </a:r>
          <a:r>
            <a:rPr lang="ru-RU" sz="1100" baseline="0"/>
            <a:t>красным, белым, синим, зелёным </a:t>
          </a:r>
        </a:p>
        <a:p>
          <a:r>
            <a:rPr lang="ru-RU" sz="1100" baseline="0"/>
            <a:t>или жёлтым. Цвет выбирается при покупке табло. Поменять цвет в настройках невозможно.</a:t>
          </a:r>
          <a:endParaRPr lang="ru-RU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6389057" cy="609013"/>
    <xdr:sp macro="" textlink="">
      <xdr:nvSpPr>
        <xdr:cNvPr id="3" name="TextBox 2"/>
        <xdr:cNvSpPr txBox="1"/>
      </xdr:nvSpPr>
      <xdr:spPr>
        <a:xfrm>
          <a:off x="180975" y="7381875"/>
          <a:ext cx="6389057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Полноцветное</a:t>
          </a:r>
          <a:r>
            <a:rPr lang="ru-RU" sz="1100" baseline="0"/>
            <a:t> табло позволяет выбирать различные цвета текста. Также можно отдельно менять цвет</a:t>
          </a:r>
        </a:p>
        <a:p>
          <a:r>
            <a:rPr lang="ru-RU" sz="1100" baseline="0"/>
            <a:t>отдельного слова или буквы. Табло способно отображать все 7 цветов радуги. Это наиболее </a:t>
          </a:r>
        </a:p>
        <a:p>
          <a:r>
            <a:rPr lang="ru-RU" sz="1100" baseline="0"/>
            <a:t>привлекательный вариант рекламы — такие вывески показывают максимальную конверсию.</a:t>
          </a:r>
        </a:p>
      </xdr:txBody>
    </xdr:sp>
    <xdr:clientData/>
  </xdr:oneCellAnchor>
  <xdr:oneCellAnchor>
    <xdr:from>
      <xdr:col>12</xdr:col>
      <xdr:colOff>9525</xdr:colOff>
      <xdr:row>27</xdr:row>
      <xdr:rowOff>123825</xdr:rowOff>
    </xdr:from>
    <xdr:ext cx="6848350" cy="2331279"/>
    <xdr:sp macro="" textlink="">
      <xdr:nvSpPr>
        <xdr:cNvPr id="4" name="TextBox 3"/>
        <xdr:cNvSpPr txBox="1"/>
      </xdr:nvSpPr>
      <xdr:spPr>
        <a:xfrm>
          <a:off x="6896100" y="5172075"/>
          <a:ext cx="6848350" cy="23312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Формирование цены происходит индивидуально, так</a:t>
          </a:r>
          <a:r>
            <a:rPr lang="ru-RU" sz="1100" baseline="0"/>
            <a:t> как существует ряд технологических особенностей,</a:t>
          </a:r>
        </a:p>
        <a:p>
          <a:r>
            <a:rPr lang="ru-RU" sz="1100" baseline="0"/>
            <a:t>которые необходимо учитывать в каждом конкретном случае.</a:t>
          </a:r>
        </a:p>
        <a:p>
          <a:endParaRPr lang="ru-RU" sz="1100" baseline="0"/>
        </a:p>
        <a:p>
          <a:r>
            <a:rPr lang="ru-RU" sz="1100" baseline="0"/>
            <a:t>1. Готовые светодиодные табло </a:t>
          </a:r>
          <a:r>
            <a:rPr lang="ru-RU" sz="1100" b="1" baseline="0"/>
            <a:t>небольших размеров</a:t>
          </a:r>
          <a:r>
            <a:rPr lang="ru-RU" sz="1100" baseline="0"/>
            <a:t> всегда есть в наличии на нашем складе. Эту продукцию</a:t>
          </a:r>
        </a:p>
        <a:p>
          <a:r>
            <a:rPr lang="ru-RU" sz="1100" baseline="0"/>
            <a:t>Вы можете приобрести с максимально быстрым сроком отгрузки. Цены указаны на нашем сайте.</a:t>
          </a:r>
        </a:p>
        <a:p>
          <a:endParaRPr lang="ru-RU" sz="1100" baseline="0"/>
        </a:p>
        <a:p>
          <a:r>
            <a:rPr lang="ru-RU" sz="1100" baseline="0"/>
            <a:t>2. Большие светодиодные табло (более 3 метров по длине, более 88 сантиметров по высоте) собираются на</a:t>
          </a:r>
        </a:p>
        <a:p>
          <a:r>
            <a:rPr lang="ru-RU" sz="1100" baseline="0"/>
            <a:t>основе металлоконструкции — металлической сварной конструкции из профилированной трубы. Благодаря</a:t>
          </a:r>
        </a:p>
        <a:p>
          <a:r>
            <a:rPr lang="ru-RU" sz="1100" baseline="0"/>
            <a:t>этому, изделие обладает должной прочностью, а следовательно — долговечностью и наименьшим числом</a:t>
          </a:r>
        </a:p>
        <a:p>
          <a:r>
            <a:rPr lang="ru-RU" sz="1100" baseline="0"/>
            <a:t>отказов в процессе всего срока эксплуатации. Стоимость рассчитывается индивидуально.</a:t>
          </a:r>
        </a:p>
        <a:p>
          <a:endParaRPr lang="ru-RU" sz="1100" baseline="0"/>
        </a:p>
        <a:p>
          <a:r>
            <a:rPr lang="ru-RU" sz="1100" baseline="0"/>
            <a:t>3. Возможна сборка табло по индивидуальным заказам с использованием комплектующих ПРЕМИУМ класса</a:t>
          </a:r>
          <a:r>
            <a:rPr lang="en-US" sz="1100" baseline="0"/>
            <a:t>:</a:t>
          </a:r>
        </a:p>
        <a:p>
          <a:r>
            <a:rPr lang="ru-RU" sz="1100" baseline="0"/>
            <a:t>светодиодных модулей повышенной яркости, блоков питания с запасом мощности более 50%.</a:t>
          </a:r>
        </a:p>
      </xdr:txBody>
    </xdr:sp>
    <xdr:clientData/>
  </xdr:oneCellAnchor>
  <xdr:oneCellAnchor>
    <xdr:from>
      <xdr:col>1</xdr:col>
      <xdr:colOff>80890</xdr:colOff>
      <xdr:row>2</xdr:row>
      <xdr:rowOff>180586</xdr:rowOff>
    </xdr:from>
    <xdr:ext cx="602409" cy="436786"/>
    <xdr:sp macro="" textlink="">
      <xdr:nvSpPr>
        <xdr:cNvPr id="5" name="TextBox 4"/>
        <xdr:cNvSpPr txBox="1"/>
      </xdr:nvSpPr>
      <xdr:spPr>
        <a:xfrm rot="2296798">
          <a:off x="261865" y="628261"/>
          <a:ext cx="60240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ru-RU" sz="1100"/>
            <a:t>длина</a:t>
          </a:r>
        </a:p>
        <a:p>
          <a:pPr algn="ctr"/>
          <a:r>
            <a:rPr lang="ru-RU" sz="1100"/>
            <a:t>высота</a:t>
          </a:r>
        </a:p>
      </xdr:txBody>
    </xdr:sp>
    <xdr:clientData/>
  </xdr:oneCellAnchor>
  <xdr:twoCellAnchor editAs="absolute">
    <xdr:from>
      <xdr:col>1</xdr:col>
      <xdr:colOff>9525</xdr:colOff>
      <xdr:row>0</xdr:row>
      <xdr:rowOff>209550</xdr:rowOff>
    </xdr:from>
    <xdr:to>
      <xdr:col>4</xdr:col>
      <xdr:colOff>9525</xdr:colOff>
      <xdr:row>0</xdr:row>
      <xdr:rowOff>742950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09550"/>
          <a:ext cx="1828800" cy="533400"/>
        </a:xfrm>
        <a:prstGeom prst="rect">
          <a:avLst/>
        </a:prstGeom>
      </xdr:spPr>
    </xdr:pic>
    <xdr:clientData/>
  </xdr:twoCellAnchor>
  <xdr:oneCellAnchor>
    <xdr:from>
      <xdr:col>6</xdr:col>
      <xdr:colOff>66675</xdr:colOff>
      <xdr:row>0</xdr:row>
      <xdr:rowOff>209550</xdr:rowOff>
    </xdr:from>
    <xdr:ext cx="2869119" cy="468013"/>
    <xdr:sp macro="" textlink="">
      <xdr:nvSpPr>
        <xdr:cNvPr id="10" name="TextBox 9">
          <a:hlinkClick xmlns:r="http://schemas.openxmlformats.org/officeDocument/2006/relationships" r:id="rId2"/>
        </xdr:cNvPr>
        <xdr:cNvSpPr txBox="1"/>
      </xdr:nvSpPr>
      <xdr:spPr>
        <a:xfrm>
          <a:off x="3295650" y="209550"/>
          <a:ext cx="2869119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WWW.</a:t>
          </a:r>
          <a:r>
            <a:rPr lang="ru-RU" sz="2400"/>
            <a:t>СТРОКА24.РФ</a:t>
          </a:r>
        </a:p>
      </xdr:txBody>
    </xdr:sp>
    <xdr:clientData/>
  </xdr:oneCellAnchor>
  <xdr:oneCellAnchor>
    <xdr:from>
      <xdr:col>12</xdr:col>
      <xdr:colOff>428625</xdr:colOff>
      <xdr:row>0</xdr:row>
      <xdr:rowOff>219075</xdr:rowOff>
    </xdr:from>
    <xdr:ext cx="2178994" cy="468013"/>
    <xdr:sp macro="" textlink="">
      <xdr:nvSpPr>
        <xdr:cNvPr id="11" name="TextBox 10"/>
        <xdr:cNvSpPr txBox="1"/>
      </xdr:nvSpPr>
      <xdr:spPr>
        <a:xfrm>
          <a:off x="7315200" y="219075"/>
          <a:ext cx="2178994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400"/>
            <a:t>8 800 550 28 99</a:t>
          </a:r>
          <a:endParaRPr lang="ru-RU" sz="2400"/>
        </a:p>
      </xdr:txBody>
    </xdr:sp>
    <xdr:clientData/>
  </xdr:oneCellAnchor>
</xdr:wsDr>
</file>

<file path=xl/tables/table1.xml><?xml version="1.0" encoding="utf-8"?>
<table xmlns="http://schemas.openxmlformats.org/spreadsheetml/2006/main" id="1" name="КредитыНаОбучение" displayName="КредитыНаОбучение" ref="C13:M23" totalsRowShown="0" headerRowDxfId="24" dataDxfId="23" totalsRowDxfId="22">
  <tableColumns count="11">
    <tableColumn id="1" name="Размер экрана, см" dataDxfId="20" totalsRowDxfId="17"/>
    <tableColumn id="3" name="Высота буквы, см" dataDxfId="19" totalsRowDxfId="16">
      <calculatedColumnFormula>КредитыНаОбучение[[#This Row],[Размер экрана, см]]</calculatedColumnFormula>
    </tableColumn>
    <tableColumn id="6" name="Дистанция нормальной видимости" dataDxfId="18" totalsRowDxfId="15"/>
    <tableColumn id="7" name="Кол-во строк" dataDxfId="4" totalsRowDxfId="5"/>
    <tableColumn id="4" name="Минимально допустимый (узкий шрифт), см" dataDxfId="7" totalsRowDxfId="14">
      <calculatedColumnFormula>ROUNDUP(C14*G$10/32, 0)*32</calculatedColumnFormula>
    </tableColumn>
    <tableColumn id="9" name="Комфортный размер (нормальный шрифт), см" dataDxfId="21" totalsRowDxfId="13">
      <calculatedColumnFormula>КредитыНаОбучение[[#This Row],[Минимально допустимый (узкий шрифт), см]]+32</calculatedColumnFormula>
    </tableColumn>
    <tableColumn id="5" name="Оптимальный размер, см" dataDxfId="6" totalsRowDxfId="12">
      <calculatedColumnFormula>КредитыНаОбучение[[#This Row],[Комфортный размер (нормальный шрифт), см]]+32</calculatedColumnFormula>
    </tableColumn>
    <tableColumn id="8" name="МИНИМУМ" dataDxfId="3" totalsRowDxfId="11">
      <calculatedColumnFormula>CONCATENATE(КредитыНаОбучение[[#This Row],[Минимально допустимый (узкий шрифт), см]]+8," x ",КредитыНаОбучение[[#This Row],[Размер экрана, см]]+8," x ","9 см")</calculatedColumnFormula>
    </tableColumn>
    <tableColumn id="13" name="КОМФОРТ (РЕКОМЕНДУЕМ)" dataDxfId="2" totalsRowDxfId="10">
      <calculatedColumnFormula>CONCATENATE(КредитыНаОбучение[[#This Row],[Комфортный размер (нормальный шрифт), см]]+8," x ",КредитыНаОбучение[[#This Row],[Размер экрана, см]]+8," x ","9 см")</calculatedColumnFormula>
    </tableColumn>
    <tableColumn id="11" name="ОПТИМАЛЬНО (РЕКОМЕНДУЕМ)" dataDxfId="1" totalsRowDxfId="9">
      <calculatedColumnFormula>CONCATENATE(КредитыНаОбучение[[#This Row],[Оптимальный размер, см]]+8," x ",КредитыНаОбучение[[#This Row],[Размер экрана, см]]+8," x ","9 см")</calculatedColumnFormula>
    </tableColumn>
    <tableColumn id="2" name="Срок изготовления" dataDxfId="0" totalsRowDxfId="8"/>
  </tableColumns>
  <tableStyleInfo name="College Loan Calculator" showFirstColumn="0" showLastColumn="0" showRowStripes="1" showColumnStripes="0"/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&#1089;&#1090;&#1088;&#1086;&#1082;&#1072;24.&#1088;&#1092;/?utm_source=excel&amp;utm_medium=excel&amp;utm_campaign=excel&amp;utm_term=%D0%BA%D0%B0%D0%BB%D1%8C%D0%BA%D1%83%D0%BB%D1%8F%D1%82%D0%BE%D1%80_%D1%80%D0%B0%D0%B7%D0%BC%D0%B5%D1%80%D0%B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S50"/>
  <sheetViews>
    <sheetView showGridLines="0" tabSelected="1" zoomScaleNormal="100" workbookViewId="0">
      <selection activeCell="H51" sqref="H51"/>
    </sheetView>
  </sheetViews>
  <sheetFormatPr defaultRowHeight="20.25" customHeight="1" x14ac:dyDescent="0.25"/>
  <cols>
    <col min="1" max="2" width="2.28515625" style="4" customWidth="1"/>
    <col min="3" max="4" width="20.7109375" style="4" customWidth="1"/>
    <col min="5" max="5" width="39.28515625" style="4" customWidth="1"/>
    <col min="6" max="6" width="14.42578125" style="4" customWidth="1"/>
    <col min="7" max="7" width="15.85546875" style="4" customWidth="1"/>
    <col min="8" max="8" width="13.42578125" style="4" customWidth="1"/>
    <col min="9" max="9" width="29.140625" style="4" customWidth="1"/>
    <col min="10" max="10" width="25.7109375" style="4" customWidth="1"/>
    <col min="11" max="11" width="25" style="4" customWidth="1"/>
    <col min="12" max="12" width="25.5703125" style="4" customWidth="1"/>
    <col min="13" max="13" width="19.42578125" style="4" customWidth="1"/>
    <col min="14" max="14" width="2" style="4" customWidth="1"/>
    <col min="15" max="15" width="1.5703125" style="4" customWidth="1"/>
    <col min="16" max="16384" width="9.140625" style="4"/>
  </cols>
  <sheetData>
    <row r="1" spans="1:14" ht="20.25" customHeight="1" x14ac:dyDescent="0.25">
      <c r="A1" s="21"/>
    </row>
    <row r="2" spans="1:14" ht="39.75" customHeight="1" x14ac:dyDescent="0.55000000000000004">
      <c r="B2" s="32"/>
      <c r="C2" s="32"/>
      <c r="D2" s="32"/>
      <c r="G2" s="29"/>
      <c r="H2" s="29"/>
      <c r="I2" s="29"/>
      <c r="J2" s="5"/>
      <c r="L2" s="30"/>
      <c r="M2" s="30"/>
    </row>
    <row r="3" spans="1:14" ht="39.75" customHeight="1" x14ac:dyDescent="0.55000000000000004">
      <c r="B3" s="28"/>
      <c r="C3" s="28"/>
      <c r="D3" s="28"/>
      <c r="G3" s="29"/>
      <c r="H3" s="29"/>
      <c r="I3" s="29"/>
      <c r="J3" s="5"/>
      <c r="L3" s="30"/>
      <c r="M3" s="30"/>
    </row>
    <row r="4" spans="1:14" ht="20.25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5.5" customHeight="1" x14ac:dyDescent="0.25">
      <c r="B5" s="2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" customHeight="1" x14ac:dyDescent="0.25"/>
    <row r="7" spans="1:14" ht="20.25" customHeight="1" thickBot="1" x14ac:dyDescent="0.35">
      <c r="C7" s="12"/>
      <c r="F7" s="31"/>
      <c r="G7" s="31"/>
      <c r="I7" s="13"/>
      <c r="M7" s="22"/>
      <c r="N7" s="6"/>
    </row>
    <row r="8" spans="1:14" ht="20.25" customHeight="1" thickBot="1" x14ac:dyDescent="0.3">
      <c r="C8" s="33" t="s">
        <v>0</v>
      </c>
      <c r="D8" s="33"/>
      <c r="E8" s="33"/>
      <c r="F8" s="23"/>
      <c r="G8" s="69" t="s">
        <v>45</v>
      </c>
      <c r="H8" s="70"/>
      <c r="I8" s="71"/>
      <c r="M8" s="19"/>
      <c r="N8" s="7"/>
    </row>
    <row r="9" spans="1:14" ht="22.5" customHeight="1" x14ac:dyDescent="0.25">
      <c r="B9" s="9"/>
      <c r="C9" s="9"/>
      <c r="D9" s="9"/>
      <c r="E9" s="10"/>
      <c r="F9" s="11"/>
      <c r="G9" s="9"/>
      <c r="H9" s="9"/>
      <c r="I9" s="9"/>
      <c r="J9" s="9"/>
      <c r="K9" s="9"/>
      <c r="L9" s="9"/>
      <c r="M9" s="9"/>
    </row>
    <row r="10" spans="1:14" ht="24.75" customHeight="1" x14ac:dyDescent="0.25">
      <c r="B10" s="14"/>
      <c r="C10" s="14"/>
      <c r="D10" s="14"/>
      <c r="E10" s="15"/>
      <c r="F10" s="16"/>
      <c r="G10" s="34">
        <f>LEN(G8)</f>
        <v>17</v>
      </c>
      <c r="H10" s="14"/>
      <c r="I10" s="14"/>
      <c r="J10" s="14"/>
      <c r="K10" s="14"/>
      <c r="L10" s="14"/>
      <c r="M10" s="14"/>
    </row>
    <row r="11" spans="1:14" ht="20.25" customHeight="1" x14ac:dyDescent="0.25">
      <c r="B11" s="14"/>
      <c r="C11" s="14"/>
      <c r="D11" s="14"/>
      <c r="E11" s="15"/>
      <c r="F11" s="16"/>
      <c r="G11" s="14"/>
      <c r="H11" s="14"/>
      <c r="I11" s="14"/>
      <c r="J11" s="14"/>
      <c r="K11" s="14"/>
      <c r="L11" s="14"/>
      <c r="M11" s="14"/>
    </row>
    <row r="12" spans="1:14" ht="17.25" customHeight="1" x14ac:dyDescent="0.25">
      <c r="C12" s="25" t="s">
        <v>1</v>
      </c>
      <c r="D12" s="25"/>
      <c r="E12" s="25"/>
      <c r="F12" s="26"/>
      <c r="G12" s="24" t="s">
        <v>10</v>
      </c>
      <c r="H12" s="25"/>
      <c r="I12" s="26"/>
      <c r="J12" s="25" t="s">
        <v>11</v>
      </c>
      <c r="K12" s="27"/>
      <c r="L12" s="27"/>
      <c r="M12" s="27"/>
    </row>
    <row r="13" spans="1:14" ht="63.75" customHeight="1" thickBot="1" x14ac:dyDescent="0.3">
      <c r="C13" s="3" t="s">
        <v>3</v>
      </c>
      <c r="D13" s="1" t="s">
        <v>2</v>
      </c>
      <c r="E13" s="2" t="s">
        <v>4</v>
      </c>
      <c r="F13" s="17" t="s">
        <v>32</v>
      </c>
      <c r="G13" s="18" t="s">
        <v>54</v>
      </c>
      <c r="H13" s="2" t="s">
        <v>55</v>
      </c>
      <c r="I13" s="17" t="s">
        <v>53</v>
      </c>
      <c r="J13" s="2" t="s">
        <v>12</v>
      </c>
      <c r="K13" s="2" t="s">
        <v>51</v>
      </c>
      <c r="L13" s="2" t="s">
        <v>52</v>
      </c>
      <c r="M13" s="2" t="s">
        <v>47</v>
      </c>
    </row>
    <row r="14" spans="1:14" ht="21" customHeight="1" x14ac:dyDescent="0.25">
      <c r="C14" s="37">
        <v>16</v>
      </c>
      <c r="D14" s="37">
        <f>КредитыНаОбучение[[#This Row],[Размер экрана, см]]</f>
        <v>16</v>
      </c>
      <c r="E14" s="38" t="s">
        <v>5</v>
      </c>
      <c r="F14" s="17" t="s">
        <v>33</v>
      </c>
      <c r="G14" s="35">
        <f>ROUNDUP(C14*G$10/32, 0)*32</f>
        <v>288</v>
      </c>
      <c r="H14" s="2">
        <f>КредитыНаОбучение[[#This Row],[Минимально допустимый (узкий шрифт), см]]+32</f>
        <v>320</v>
      </c>
      <c r="I14" s="2">
        <f>КредитыНаОбучение[[#This Row],[Комфортный размер (нормальный шрифт), см]]+32</f>
        <v>352</v>
      </c>
      <c r="J14" s="72" t="str">
        <f>CONCATENATE(КредитыНаОбучение[[#This Row],[Минимально допустимый (узкий шрифт), см]]+8," x ",КредитыНаОбучение[[#This Row],[Размер экрана, см]]+8," x ","9 см")</f>
        <v>296 x 24 x 9 см</v>
      </c>
      <c r="K14" s="73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328 x 24 x 9 см</v>
      </c>
      <c r="L14" s="74" t="str">
        <f>CONCATENATE(КредитыНаОбучение[[#This Row],[Оптимальный размер, см]]+8," x ",КредитыНаОбучение[[#This Row],[Размер экрана, см]]+8," x ","9 см")</f>
        <v>360 x 24 x 9 см</v>
      </c>
      <c r="M14" s="80" t="s">
        <v>48</v>
      </c>
    </row>
    <row r="15" spans="1:14" ht="22.5" customHeight="1" x14ac:dyDescent="0.25">
      <c r="C15" s="37">
        <f>C14+16</f>
        <v>32</v>
      </c>
      <c r="D15" s="37">
        <f>КредитыНаОбучение[[#This Row],[Размер экрана, см]]</f>
        <v>32</v>
      </c>
      <c r="E15" s="38" t="s">
        <v>6</v>
      </c>
      <c r="F15" s="17" t="s">
        <v>34</v>
      </c>
      <c r="G15" s="35">
        <f>ROUNDUP(C15*G$10/32, 0)*32</f>
        <v>544</v>
      </c>
      <c r="H15" s="2">
        <f>КредитыНаОбучение[[#This Row],[Минимально допустимый (узкий шрифт), см]]+32</f>
        <v>576</v>
      </c>
      <c r="I15" s="2">
        <f>КредитыНаОбучение[[#This Row],[Комфортный размер (нормальный шрифт), см]]+32</f>
        <v>608</v>
      </c>
      <c r="J15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552 x 40 x 9 см</v>
      </c>
      <c r="K15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584 x 40 x 9 см</v>
      </c>
      <c r="L15" s="76" t="str">
        <f>CONCATENATE(КредитыНаОбучение[[#This Row],[Оптимальный размер, см]]+8," x ",КредитыНаОбучение[[#This Row],[Размер экрана, см]]+8," x ","9 см")</f>
        <v>616 x 40 x 9 см</v>
      </c>
      <c r="M15" s="80" t="s">
        <v>48</v>
      </c>
    </row>
    <row r="16" spans="1:14" ht="20.25" customHeight="1" x14ac:dyDescent="0.25">
      <c r="C16" s="37">
        <f t="shared" ref="C16:C23" si="0">C15+16</f>
        <v>48</v>
      </c>
      <c r="D16" s="37">
        <f>КредитыНаОбучение[[#This Row],[Размер экрана, см]]</f>
        <v>48</v>
      </c>
      <c r="E16" s="38" t="s">
        <v>7</v>
      </c>
      <c r="F16" s="17" t="s">
        <v>35</v>
      </c>
      <c r="G16" s="35">
        <f>ROUNDUP(C16*G$10/32, 0)*32</f>
        <v>832</v>
      </c>
      <c r="H16" s="2">
        <f>КредитыНаОбучение[[#This Row],[Минимально допустимый (узкий шрифт), см]]+32</f>
        <v>864</v>
      </c>
      <c r="I16" s="2">
        <f>КредитыНаОбучение[[#This Row],[Комфортный размер (нормальный шрифт), см]]+32</f>
        <v>896</v>
      </c>
      <c r="J16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840 x 56 x 9 см</v>
      </c>
      <c r="K16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872 x 56 x 9 см</v>
      </c>
      <c r="L16" s="76" t="str">
        <f>CONCATENATE(КредитыНаОбучение[[#This Row],[Оптимальный размер, см]]+8," x ",КредитыНаОбучение[[#This Row],[Размер экрана, см]]+8," x ","9 см")</f>
        <v>904 x 56 x 9 см</v>
      </c>
      <c r="M16" s="80" t="s">
        <v>49</v>
      </c>
    </row>
    <row r="17" spans="1:19" ht="20.25" customHeight="1" x14ac:dyDescent="0.25">
      <c r="C17" s="37">
        <f t="shared" si="0"/>
        <v>64</v>
      </c>
      <c r="D17" s="37">
        <f>КредитыНаОбучение[[#This Row],[Размер экрана, см]]</f>
        <v>64</v>
      </c>
      <c r="E17" s="38" t="s">
        <v>8</v>
      </c>
      <c r="F17" s="17" t="s">
        <v>36</v>
      </c>
      <c r="G17" s="35">
        <f>ROUNDUP(C17*G$10/32, 0)*32</f>
        <v>1088</v>
      </c>
      <c r="H17" s="2">
        <f>КредитыНаОбучение[[#This Row],[Минимально допустимый (узкий шрифт), см]]+32</f>
        <v>1120</v>
      </c>
      <c r="I17" s="2">
        <f>КредитыНаОбучение[[#This Row],[Комфортный размер (нормальный шрифт), см]]+32</f>
        <v>1152</v>
      </c>
      <c r="J17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1096 x 72 x 9 см</v>
      </c>
      <c r="K17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1128 x 72 x 9 см</v>
      </c>
      <c r="L17" s="76" t="str">
        <f>CONCATENATE(КредитыНаОбучение[[#This Row],[Оптимальный размер, см]]+8," x ",КредитыНаОбучение[[#This Row],[Размер экрана, см]]+8," x ","9 см")</f>
        <v>1160 x 72 x 9 см</v>
      </c>
      <c r="M17" s="80" t="s">
        <v>49</v>
      </c>
      <c r="S17" s="14"/>
    </row>
    <row r="18" spans="1:19" ht="20.25" customHeight="1" x14ac:dyDescent="0.25">
      <c r="C18" s="37">
        <f t="shared" si="0"/>
        <v>80</v>
      </c>
      <c r="D18" s="37">
        <f>КредитыНаОбучение[[#This Row],[Размер экрана, см]]</f>
        <v>80</v>
      </c>
      <c r="E18" s="38" t="s">
        <v>9</v>
      </c>
      <c r="F18" s="17" t="s">
        <v>37</v>
      </c>
      <c r="G18" s="35">
        <f>ROUNDUP(C18*G$10/32, 0)*32</f>
        <v>1376</v>
      </c>
      <c r="H18" s="2">
        <f>КредитыНаОбучение[[#This Row],[Минимально допустимый (узкий шрифт), см]]+32</f>
        <v>1408</v>
      </c>
      <c r="I18" s="2">
        <f>КредитыНаОбучение[[#This Row],[Комфортный размер (нормальный шрифт), см]]+32</f>
        <v>1440</v>
      </c>
      <c r="J18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1384 x 88 x 9 см</v>
      </c>
      <c r="K18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1416 x 88 x 9 см</v>
      </c>
      <c r="L18" s="76" t="str">
        <f>CONCATENATE(КредитыНаОбучение[[#This Row],[Оптимальный размер, см]]+8," x ",КредитыНаОбучение[[#This Row],[Размер экрана, см]]+8," x ","9 см")</f>
        <v>1448 x 88 x 9 см</v>
      </c>
      <c r="M18" s="80" t="s">
        <v>49</v>
      </c>
    </row>
    <row r="19" spans="1:19" ht="20.25" customHeight="1" x14ac:dyDescent="0.25">
      <c r="C19" s="37">
        <f t="shared" si="0"/>
        <v>96</v>
      </c>
      <c r="D19" s="37">
        <f>КредитыНаОбучение[[#This Row],[Размер экрана, см]]</f>
        <v>96</v>
      </c>
      <c r="E19" s="38" t="s">
        <v>9</v>
      </c>
      <c r="F19" s="17" t="s">
        <v>38</v>
      </c>
      <c r="G19" s="35">
        <f>ROUNDUP(C19*G$10/32, 0)*32</f>
        <v>1632</v>
      </c>
      <c r="H19" s="2">
        <f>КредитыНаОбучение[[#This Row],[Минимально допустимый (узкий шрифт), см]]+32</f>
        <v>1664</v>
      </c>
      <c r="I19" s="2">
        <f>КредитыНаОбучение[[#This Row],[Комфортный размер (нормальный шрифт), см]]+32</f>
        <v>1696</v>
      </c>
      <c r="J19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1640 x 104 x 9 см</v>
      </c>
      <c r="K19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1672 x 104 x 9 см</v>
      </c>
      <c r="L19" s="76" t="str">
        <f>CONCATENATE(КредитыНаОбучение[[#This Row],[Оптимальный размер, см]]+8," x ",КредитыНаОбучение[[#This Row],[Размер экрана, см]]+8," x ","9 см")</f>
        <v>1704 x 104 x 9 см</v>
      </c>
      <c r="M19" s="80" t="s">
        <v>49</v>
      </c>
    </row>
    <row r="20" spans="1:19" ht="20.25" customHeight="1" x14ac:dyDescent="0.25">
      <c r="C20" s="37">
        <f t="shared" si="0"/>
        <v>112</v>
      </c>
      <c r="D20" s="37">
        <f>КредитыНаОбучение[[#This Row],[Размер экрана, см]]</f>
        <v>112</v>
      </c>
      <c r="E20" s="38" t="s">
        <v>9</v>
      </c>
      <c r="F20" s="17" t="s">
        <v>39</v>
      </c>
      <c r="G20" s="35">
        <f>ROUNDUP(C20*G$10/32, 0)*32</f>
        <v>1920</v>
      </c>
      <c r="H20" s="2">
        <f>КредитыНаОбучение[[#This Row],[Минимально допустимый (узкий шрифт), см]]+32</f>
        <v>1952</v>
      </c>
      <c r="I20" s="2">
        <f>КредитыНаОбучение[[#This Row],[Комфортный размер (нормальный шрифт), см]]+32</f>
        <v>1984</v>
      </c>
      <c r="J20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1928 x 120 x 9 см</v>
      </c>
      <c r="K20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1960 x 120 x 9 см</v>
      </c>
      <c r="L20" s="76" t="str">
        <f>CONCATENATE(КредитыНаОбучение[[#This Row],[Оптимальный размер, см]]+8," x ",КредитыНаОбучение[[#This Row],[Размер экрана, см]]+8," x ","9 см")</f>
        <v>1992 x 120 x 9 см</v>
      </c>
      <c r="M20" s="80" t="s">
        <v>50</v>
      </c>
    </row>
    <row r="21" spans="1:19" ht="20.25" customHeight="1" x14ac:dyDescent="0.25">
      <c r="C21" s="37">
        <f t="shared" si="0"/>
        <v>128</v>
      </c>
      <c r="D21" s="37">
        <f>КредитыНаОбучение[[#This Row],[Размер экрана, см]]</f>
        <v>128</v>
      </c>
      <c r="E21" s="38" t="s">
        <v>9</v>
      </c>
      <c r="F21" s="17" t="s">
        <v>40</v>
      </c>
      <c r="G21" s="35">
        <f>ROUNDUP(C21*G$10/32, 0)*32</f>
        <v>2176</v>
      </c>
      <c r="H21" s="36">
        <f>КредитыНаОбучение[[#This Row],[Минимально допустимый (узкий шрифт), см]]+32</f>
        <v>2208</v>
      </c>
      <c r="I21" s="36">
        <f>КредитыНаОбучение[[#This Row],[Комфортный размер (нормальный шрифт), см]]+32</f>
        <v>2240</v>
      </c>
      <c r="J21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2184 x 136 x 9 см</v>
      </c>
      <c r="K21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2216 x 136 x 9 см</v>
      </c>
      <c r="L21" s="76" t="str">
        <f>CONCATENATE(КредитыНаОбучение[[#This Row],[Оптимальный размер, см]]+8," x ",КредитыНаОбучение[[#This Row],[Размер экрана, см]]+8," x ","9 см")</f>
        <v>2248 x 136 x 9 см</v>
      </c>
      <c r="M21" s="80" t="s">
        <v>50</v>
      </c>
    </row>
    <row r="22" spans="1:19" ht="20.25" customHeight="1" x14ac:dyDescent="0.25">
      <c r="C22" s="37">
        <f t="shared" si="0"/>
        <v>144</v>
      </c>
      <c r="D22" s="37">
        <f>КредитыНаОбучение[[#This Row],[Размер экрана, см]]</f>
        <v>144</v>
      </c>
      <c r="E22" s="38" t="s">
        <v>46</v>
      </c>
      <c r="F22" s="17" t="s">
        <v>41</v>
      </c>
      <c r="G22" s="35">
        <f>ROUNDUP(C22*G$10/32, 0)*32</f>
        <v>2464</v>
      </c>
      <c r="H22" s="36">
        <f>КредитыНаОбучение[[#This Row],[Минимально допустимый (узкий шрифт), см]]+32</f>
        <v>2496</v>
      </c>
      <c r="I22" s="36">
        <f>КредитыНаОбучение[[#This Row],[Комфортный размер (нормальный шрифт), см]]+32</f>
        <v>2528</v>
      </c>
      <c r="J22" s="75" t="str">
        <f>CONCATENATE(КредитыНаОбучение[[#This Row],[Минимально допустимый (узкий шрифт), см]]+8," x ",КредитыНаОбучение[[#This Row],[Размер экрана, см]]+8," x ","9 см")</f>
        <v>2472 x 152 x 9 см</v>
      </c>
      <c r="K22" s="39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2504 x 152 x 9 см</v>
      </c>
      <c r="L22" s="76" t="str">
        <f>CONCATENATE(КредитыНаОбучение[[#This Row],[Оптимальный размер, см]]+8," x ",КредитыНаОбучение[[#This Row],[Размер экрана, см]]+8," x ","9 см")</f>
        <v>2536 x 152 x 9 см</v>
      </c>
      <c r="M22" s="80" t="s">
        <v>50</v>
      </c>
    </row>
    <row r="23" spans="1:19" ht="20.25" customHeight="1" thickBot="1" x14ac:dyDescent="0.3">
      <c r="C23" s="42">
        <f t="shared" si="0"/>
        <v>160</v>
      </c>
      <c r="D23" s="42">
        <f>КредитыНаОбучение[[#This Row],[Размер экрана, см]]</f>
        <v>160</v>
      </c>
      <c r="E23" s="43" t="s">
        <v>46</v>
      </c>
      <c r="F23" s="44" t="s">
        <v>42</v>
      </c>
      <c r="G23" s="45">
        <f>ROUNDUP(C23*G$10/32, 0)*32</f>
        <v>2720</v>
      </c>
      <c r="H23" s="46">
        <f>КредитыНаОбучение[[#This Row],[Минимально допустимый (узкий шрифт), см]]+32</f>
        <v>2752</v>
      </c>
      <c r="I23" s="46">
        <f>КредитыНаОбучение[[#This Row],[Комфортный размер (нормальный шрифт), см]]+32</f>
        <v>2784</v>
      </c>
      <c r="J23" s="77" t="str">
        <f>CONCATENATE(КредитыНаОбучение[[#This Row],[Минимально допустимый (узкий шрифт), см]]+8," x ",КредитыНаОбучение[[#This Row],[Размер экрана, см]]+8," x ","9 см")</f>
        <v>2728 x 168 x 9 см</v>
      </c>
      <c r="K23" s="78" t="str">
        <f>CONCATENATE(КредитыНаОбучение[[#This Row],[Комфортный размер (нормальный шрифт), см]]+8," x ",КредитыНаОбучение[[#This Row],[Размер экрана, см]]+8," x ","9 см")</f>
        <v>2760 x 168 x 9 см</v>
      </c>
      <c r="L23" s="79" t="str">
        <f>CONCATENATE(КредитыНаОбучение[[#This Row],[Оптимальный размер, см]]+8," x ",КредитыНаОбучение[[#This Row],[Размер экрана, см]]+8," x ","9 см")</f>
        <v>2792 x 168 x 9 см</v>
      </c>
      <c r="M23" s="80" t="s">
        <v>50</v>
      </c>
    </row>
    <row r="24" spans="1:19" ht="20.25" customHeight="1" x14ac:dyDescent="0.25">
      <c r="A24" s="14"/>
      <c r="B24" s="14"/>
      <c r="C24" s="40"/>
      <c r="D24" s="40"/>
      <c r="E24" s="40"/>
      <c r="F24" s="41"/>
      <c r="G24" s="40"/>
      <c r="H24" s="40"/>
      <c r="I24" s="40"/>
      <c r="J24" s="40"/>
      <c r="K24" s="40"/>
      <c r="L24" s="40"/>
      <c r="M24" s="40"/>
    </row>
    <row r="25" spans="1:19" ht="20.25" customHeight="1" x14ac:dyDescent="0.25">
      <c r="C25" s="4" t="s">
        <v>43</v>
      </c>
    </row>
    <row r="31" spans="1:19" ht="20.25" customHeight="1" x14ac:dyDescent="0.35">
      <c r="C31" s="47" t="s">
        <v>13</v>
      </c>
      <c r="D31" s="47"/>
      <c r="E31" s="47"/>
    </row>
    <row r="50" spans="3:3" ht="20.25" customHeight="1" x14ac:dyDescent="0.25">
      <c r="C50" s="4" t="s">
        <v>31</v>
      </c>
    </row>
  </sheetData>
  <mergeCells count="11">
    <mergeCell ref="C31:E31"/>
    <mergeCell ref="G12:I12"/>
    <mergeCell ref="C12:F12"/>
    <mergeCell ref="J12:M12"/>
    <mergeCell ref="B3:D3"/>
    <mergeCell ref="G2:I3"/>
    <mergeCell ref="L2:M3"/>
    <mergeCell ref="B2:D2"/>
    <mergeCell ref="F7:G7"/>
    <mergeCell ref="C8:E8"/>
    <mergeCell ref="G8:I8"/>
  </mergeCells>
  <dataValidations count="2">
    <dataValidation type="whole" operator="greaterThanOrEqual" allowBlank="1" showErrorMessage="1" sqref="H14:H23">
      <formula1>0</formula1>
    </dataValidation>
    <dataValidation operator="greaterThanOrEqual" allowBlank="1" showErrorMessage="1" sqref="I14:K23"/>
  </dataValidations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AW42"/>
  <sheetViews>
    <sheetView workbookViewId="0">
      <selection activeCell="O48" sqref="O48"/>
    </sheetView>
  </sheetViews>
  <sheetFormatPr defaultRowHeight="15" x14ac:dyDescent="0.25"/>
  <cols>
    <col min="1" max="1" width="2.7109375" customWidth="1"/>
    <col min="16" max="16" width="12" bestFit="1" customWidth="1"/>
  </cols>
  <sheetData>
    <row r="1" spans="2:49" ht="77.25" customHeight="1" thickBot="1" x14ac:dyDescent="0.3"/>
    <row r="2" spans="2:49" ht="19.5" thickBot="1" x14ac:dyDescent="0.35">
      <c r="B2" s="48" t="s">
        <v>14</v>
      </c>
      <c r="C2" s="48"/>
      <c r="D2" s="48"/>
      <c r="E2" s="48"/>
      <c r="F2" s="48"/>
      <c r="G2" s="48"/>
      <c r="H2" s="48"/>
      <c r="I2" s="48"/>
      <c r="J2" s="48"/>
      <c r="K2" s="48"/>
      <c r="M2" s="60"/>
      <c r="N2" t="s">
        <v>25</v>
      </c>
      <c r="Q2" s="62"/>
      <c r="R2" t="s">
        <v>26</v>
      </c>
      <c r="U2" s="63"/>
      <c r="V2" t="s">
        <v>27</v>
      </c>
    </row>
    <row r="4" spans="2:49" s="66" customFormat="1" ht="36" customHeight="1" x14ac:dyDescent="0.25">
      <c r="B4" s="49"/>
      <c r="C4" s="65">
        <v>40</v>
      </c>
      <c r="D4" s="64">
        <f>C4+32</f>
        <v>72</v>
      </c>
      <c r="E4" s="64">
        <f t="shared" ref="E4:AW4" si="0">D4+32</f>
        <v>104</v>
      </c>
      <c r="F4" s="64">
        <f t="shared" si="0"/>
        <v>136</v>
      </c>
      <c r="G4" s="64">
        <f t="shared" si="0"/>
        <v>168</v>
      </c>
      <c r="H4" s="64">
        <f t="shared" si="0"/>
        <v>200</v>
      </c>
      <c r="I4" s="64">
        <f t="shared" si="0"/>
        <v>232</v>
      </c>
      <c r="J4" s="64">
        <f t="shared" si="0"/>
        <v>264</v>
      </c>
      <c r="K4" s="64">
        <f t="shared" si="0"/>
        <v>296</v>
      </c>
      <c r="L4" s="64">
        <f t="shared" si="0"/>
        <v>328</v>
      </c>
      <c r="M4" s="64">
        <f t="shared" si="0"/>
        <v>360</v>
      </c>
      <c r="N4" s="64">
        <f t="shared" si="0"/>
        <v>392</v>
      </c>
      <c r="O4" s="64">
        <f t="shared" si="0"/>
        <v>424</v>
      </c>
      <c r="P4" s="64">
        <f t="shared" si="0"/>
        <v>456</v>
      </c>
      <c r="Q4" s="64">
        <f t="shared" si="0"/>
        <v>488</v>
      </c>
      <c r="R4" s="64">
        <f t="shared" si="0"/>
        <v>520</v>
      </c>
      <c r="S4" s="64">
        <f t="shared" si="0"/>
        <v>552</v>
      </c>
      <c r="T4" s="64">
        <f t="shared" si="0"/>
        <v>584</v>
      </c>
      <c r="U4" s="64">
        <f t="shared" si="0"/>
        <v>616</v>
      </c>
      <c r="V4" s="64">
        <f t="shared" si="0"/>
        <v>648</v>
      </c>
      <c r="W4" s="64">
        <f t="shared" si="0"/>
        <v>680</v>
      </c>
      <c r="X4" s="64">
        <f t="shared" si="0"/>
        <v>712</v>
      </c>
      <c r="Y4" s="64">
        <f t="shared" si="0"/>
        <v>744</v>
      </c>
      <c r="Z4" s="64">
        <f>Y4+32</f>
        <v>776</v>
      </c>
      <c r="AA4" s="64">
        <f t="shared" si="0"/>
        <v>808</v>
      </c>
      <c r="AB4" s="64">
        <f t="shared" si="0"/>
        <v>840</v>
      </c>
      <c r="AC4" s="64">
        <f t="shared" si="0"/>
        <v>872</v>
      </c>
      <c r="AD4" s="64">
        <f t="shared" si="0"/>
        <v>904</v>
      </c>
      <c r="AE4" s="64">
        <f t="shared" si="0"/>
        <v>936</v>
      </c>
      <c r="AF4" s="64">
        <f t="shared" si="0"/>
        <v>968</v>
      </c>
      <c r="AG4" s="64">
        <f t="shared" si="0"/>
        <v>1000</v>
      </c>
      <c r="AH4" s="64">
        <f t="shared" si="0"/>
        <v>1032</v>
      </c>
      <c r="AI4" s="64">
        <f t="shared" si="0"/>
        <v>1064</v>
      </c>
      <c r="AJ4" s="64">
        <f t="shared" si="0"/>
        <v>1096</v>
      </c>
      <c r="AK4" s="64">
        <f t="shared" si="0"/>
        <v>1128</v>
      </c>
      <c r="AL4" s="64">
        <f t="shared" si="0"/>
        <v>1160</v>
      </c>
      <c r="AM4" s="64">
        <f t="shared" si="0"/>
        <v>1192</v>
      </c>
      <c r="AN4" s="64">
        <f t="shared" si="0"/>
        <v>1224</v>
      </c>
      <c r="AO4" s="64">
        <f t="shared" si="0"/>
        <v>1256</v>
      </c>
      <c r="AP4" s="64">
        <f t="shared" si="0"/>
        <v>1288</v>
      </c>
      <c r="AQ4" s="64">
        <f>AP4+32</f>
        <v>1320</v>
      </c>
      <c r="AR4" s="64">
        <f t="shared" si="0"/>
        <v>1352</v>
      </c>
      <c r="AS4" s="64">
        <f t="shared" si="0"/>
        <v>1384</v>
      </c>
      <c r="AT4" s="64">
        <f t="shared" si="0"/>
        <v>1416</v>
      </c>
      <c r="AU4" s="64">
        <f>AT4+32</f>
        <v>1448</v>
      </c>
      <c r="AV4" s="64">
        <f t="shared" si="0"/>
        <v>1480</v>
      </c>
      <c r="AW4" s="64">
        <f t="shared" si="0"/>
        <v>1512</v>
      </c>
    </row>
    <row r="5" spans="2:49" x14ac:dyDescent="0.25">
      <c r="B5" s="49">
        <f>16+8</f>
        <v>24</v>
      </c>
      <c r="C5" s="51"/>
      <c r="D5" s="51"/>
      <c r="E5" s="51"/>
      <c r="F5" s="51"/>
      <c r="G5" s="51"/>
      <c r="H5" s="51"/>
      <c r="I5" s="51"/>
      <c r="J5" s="51"/>
      <c r="K5" s="5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</row>
    <row r="6" spans="2:49" x14ac:dyDescent="0.25">
      <c r="B6" s="49">
        <f>B5+16</f>
        <v>40</v>
      </c>
      <c r="C6" s="51"/>
      <c r="D6" s="51"/>
      <c r="E6" s="51"/>
      <c r="F6" s="51"/>
      <c r="G6" s="51"/>
      <c r="H6" s="51"/>
      <c r="I6" s="51"/>
      <c r="J6" s="51"/>
      <c r="K6" s="5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</row>
    <row r="7" spans="2:49" x14ac:dyDescent="0.25">
      <c r="B7" s="49">
        <f t="shared" ref="B7:B22" si="1">B6+16</f>
        <v>56</v>
      </c>
      <c r="C7" s="51"/>
      <c r="D7" s="51"/>
      <c r="E7" s="51"/>
      <c r="F7" s="51"/>
      <c r="G7" s="51"/>
      <c r="H7" s="51"/>
      <c r="I7" s="51"/>
      <c r="J7" s="51"/>
      <c r="K7" s="5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</row>
    <row r="8" spans="2:49" x14ac:dyDescent="0.25">
      <c r="B8" s="49">
        <f t="shared" si="1"/>
        <v>72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</row>
    <row r="9" spans="2:49" x14ac:dyDescent="0.25">
      <c r="B9" s="49">
        <f t="shared" si="1"/>
        <v>88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</row>
    <row r="10" spans="2:49" x14ac:dyDescent="0.25">
      <c r="B10" s="49">
        <f t="shared" si="1"/>
        <v>104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</row>
    <row r="11" spans="2:49" x14ac:dyDescent="0.25">
      <c r="B11" s="49">
        <f t="shared" si="1"/>
        <v>120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</row>
    <row r="12" spans="2:49" x14ac:dyDescent="0.25">
      <c r="B12" s="49">
        <f t="shared" si="1"/>
        <v>136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</row>
    <row r="13" spans="2:49" x14ac:dyDescent="0.25">
      <c r="B13" s="49">
        <f t="shared" si="1"/>
        <v>152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2:49" x14ac:dyDescent="0.25">
      <c r="B14" s="49">
        <f t="shared" si="1"/>
        <v>168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2:49" x14ac:dyDescent="0.25">
      <c r="B15" s="49">
        <f t="shared" si="1"/>
        <v>184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</row>
    <row r="16" spans="2:49" x14ac:dyDescent="0.25">
      <c r="B16" s="49">
        <f t="shared" si="1"/>
        <v>200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</row>
    <row r="17" spans="2:49" x14ac:dyDescent="0.25">
      <c r="B17" s="49">
        <f t="shared" si="1"/>
        <v>216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</row>
    <row r="18" spans="2:49" x14ac:dyDescent="0.25">
      <c r="B18" s="49">
        <f t="shared" si="1"/>
        <v>232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</row>
    <row r="19" spans="2:49" x14ac:dyDescent="0.25">
      <c r="B19" s="49">
        <f t="shared" si="1"/>
        <v>248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</row>
    <row r="20" spans="2:49" x14ac:dyDescent="0.25">
      <c r="B20" s="49">
        <f>B19+16</f>
        <v>264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</row>
    <row r="21" spans="2:49" x14ac:dyDescent="0.25">
      <c r="B21" s="49">
        <f t="shared" si="1"/>
        <v>280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</row>
    <row r="22" spans="2:49" x14ac:dyDescent="0.25">
      <c r="B22" s="49">
        <f t="shared" si="1"/>
        <v>296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</row>
    <row r="24" spans="2:49" x14ac:dyDescent="0.25">
      <c r="B24" t="s">
        <v>28</v>
      </c>
    </row>
    <row r="25" spans="2:49" x14ac:dyDescent="0.25">
      <c r="B25" t="s">
        <v>29</v>
      </c>
    </row>
    <row r="27" spans="2:49" ht="18.75" x14ac:dyDescent="0.3">
      <c r="B27" s="48" t="s">
        <v>15</v>
      </c>
      <c r="C27" s="48"/>
      <c r="D27" s="48"/>
      <c r="E27" s="48"/>
      <c r="F27" s="48"/>
      <c r="G27" s="48"/>
      <c r="H27" s="48"/>
      <c r="I27" s="48"/>
      <c r="J27" s="48"/>
      <c r="K27" s="48"/>
      <c r="M27" s="48" t="s">
        <v>24</v>
      </c>
      <c r="N27" s="48"/>
      <c r="O27" s="48"/>
      <c r="P27" s="48"/>
      <c r="Q27" s="48"/>
      <c r="R27" s="48"/>
      <c r="S27" s="48"/>
      <c r="T27" s="48"/>
      <c r="U27" s="48"/>
      <c r="V27" s="48"/>
    </row>
    <row r="33" spans="2:19" ht="15.75" thickBot="1" x14ac:dyDescent="0.3"/>
    <row r="34" spans="2:19" ht="15.75" thickBot="1" x14ac:dyDescent="0.3">
      <c r="B34" s="52"/>
      <c r="C34" t="s">
        <v>16</v>
      </c>
      <c r="E34" s="54"/>
      <c r="F34" t="s">
        <v>18</v>
      </c>
      <c r="H34" s="56"/>
      <c r="I34" t="s">
        <v>20</v>
      </c>
    </row>
    <row r="35" spans="2:19" ht="15.75" thickBot="1" x14ac:dyDescent="0.3"/>
    <row r="36" spans="2:19" ht="15.75" thickBot="1" x14ac:dyDescent="0.3">
      <c r="B36" s="53"/>
      <c r="C36" t="s">
        <v>17</v>
      </c>
      <c r="E36" s="55"/>
      <c r="F36" t="s">
        <v>19</v>
      </c>
      <c r="H36" s="57"/>
      <c r="I36" t="s">
        <v>21</v>
      </c>
    </row>
    <row r="37" spans="2:19" x14ac:dyDescent="0.25">
      <c r="H37" s="58"/>
      <c r="I37" t="s">
        <v>22</v>
      </c>
    </row>
    <row r="38" spans="2:19" ht="15.75" thickBot="1" x14ac:dyDescent="0.3">
      <c r="H38" s="59"/>
      <c r="I38" t="s">
        <v>23</v>
      </c>
    </row>
    <row r="42" spans="2:19" ht="23.25" x14ac:dyDescent="0.35">
      <c r="M42" s="68" t="s">
        <v>30</v>
      </c>
      <c r="N42" s="68"/>
      <c r="O42" s="68"/>
      <c r="P42" s="67" t="s">
        <v>44</v>
      </c>
      <c r="Q42" s="67"/>
      <c r="R42" s="67"/>
      <c r="S42" s="67"/>
    </row>
  </sheetData>
  <mergeCells count="5">
    <mergeCell ref="B2:K2"/>
    <mergeCell ref="B27:K27"/>
    <mergeCell ref="M27:V27"/>
    <mergeCell ref="M42:O42"/>
    <mergeCell ref="P42:S42"/>
  </mergeCells>
  <hyperlinks>
    <hyperlink ref="P42" r:id="rId1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76C7371-7DFF-4F1C-B6C3-B02DE7625B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СТРОКА24.РФ</vt:lpstr>
      <vt:lpstr>ТАБЛИЦА РАЗМЕРОВ</vt:lpstr>
      <vt:lpstr>КомбинированныйЕжемесячныйПлатеж</vt:lpstr>
      <vt:lpstr>НачалоПогашенияКредита</vt:lpstr>
      <vt:lpstr>ОжидаемыйЕжегодныйДоход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2018-05-06T07:04:24Z</dcterms:created>
  <dcterms:modified xsi:type="dcterms:W3CDTF">2018-05-06T12:28:00Z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TC028021069991</vt:lpwstr>
  </property>
</Properties>
</file>